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pcev\Desktop\МГХ\"/>
    </mc:Choice>
  </mc:AlternateContent>
  <bookViews>
    <workbookView xWindow="360" yWindow="300" windowWidth="19440" windowHeight="10245" firstSheet="3" activeTab="3"/>
  </bookViews>
  <sheets>
    <sheet name="С 01.01.2014" sheetId="5" r:id="rId1"/>
    <sheet name="С 01.03.2014" sheetId="6" r:id="rId2"/>
    <sheet name="С 01.11.14" sheetId="7" r:id="rId3"/>
    <sheet name="Лист1" sheetId="13" r:id="rId4"/>
    <sheet name="Лист2" sheetId="14" r:id="rId5"/>
  </sheets>
  <calcPr calcId="162913" refMode="R1C1"/>
</workbook>
</file>

<file path=xl/calcChain.xml><?xml version="1.0" encoding="utf-8"?>
<calcChain xmlns="http://schemas.openxmlformats.org/spreadsheetml/2006/main">
  <c r="C129" i="13" l="1"/>
  <c r="B129" i="13"/>
  <c r="C126" i="13"/>
  <c r="B126" i="13"/>
  <c r="C282" i="13" l="1"/>
  <c r="B282" i="13"/>
  <c r="C281" i="13"/>
  <c r="B281" i="13"/>
  <c r="C280" i="13"/>
  <c r="B280" i="13"/>
  <c r="C279" i="13"/>
  <c r="B279" i="13"/>
  <c r="C278" i="13"/>
  <c r="B278" i="13"/>
  <c r="C277" i="13"/>
  <c r="B277" i="13"/>
  <c r="C276" i="13"/>
  <c r="B276" i="13"/>
  <c r="C275" i="13"/>
  <c r="B275" i="13"/>
  <c r="C274" i="13"/>
  <c r="B274" i="13"/>
  <c r="C273" i="13"/>
  <c r="B273" i="13"/>
  <c r="C272" i="13"/>
  <c r="B272" i="13"/>
  <c r="C271" i="13"/>
  <c r="B271" i="13"/>
  <c r="C270" i="13"/>
  <c r="B270" i="13"/>
  <c r="C269" i="13"/>
  <c r="B269" i="13"/>
  <c r="C268" i="13"/>
  <c r="B268" i="13"/>
  <c r="C267" i="13"/>
  <c r="B267" i="13"/>
  <c r="C266" i="13"/>
  <c r="B266" i="13"/>
  <c r="C265" i="13"/>
  <c r="B265" i="13"/>
  <c r="C264" i="13"/>
  <c r="B264" i="13"/>
  <c r="C263" i="13"/>
  <c r="B263" i="13"/>
  <c r="C262" i="13"/>
  <c r="B262" i="13"/>
  <c r="C261" i="13"/>
  <c r="B261" i="13"/>
  <c r="C260" i="13"/>
  <c r="B260" i="13"/>
  <c r="C259" i="13"/>
  <c r="B259" i="13"/>
  <c r="C258" i="13"/>
  <c r="B258" i="13"/>
  <c r="C257" i="13"/>
  <c r="B257" i="13"/>
  <c r="C256" i="13"/>
  <c r="B256" i="13"/>
  <c r="C255" i="13"/>
  <c r="B255" i="13"/>
  <c r="C254" i="13"/>
  <c r="B254" i="13"/>
  <c r="C253" i="13"/>
  <c r="B253" i="13"/>
  <c r="C252" i="13"/>
  <c r="B252" i="13"/>
  <c r="C251" i="13"/>
  <c r="B251" i="13"/>
  <c r="C250" i="13"/>
  <c r="B250" i="13"/>
  <c r="C249" i="13"/>
  <c r="B249" i="13"/>
  <c r="C248" i="13"/>
  <c r="B248" i="13"/>
  <c r="C247" i="13"/>
  <c r="B247" i="13"/>
  <c r="C246" i="13"/>
  <c r="B246" i="13"/>
  <c r="C245" i="13"/>
  <c r="B245" i="13"/>
  <c r="C244" i="13"/>
  <c r="B244" i="13"/>
  <c r="C243" i="13"/>
  <c r="B243" i="13"/>
  <c r="C242" i="13"/>
  <c r="B242" i="13"/>
  <c r="C241" i="13"/>
  <c r="B241" i="13"/>
  <c r="C240" i="13"/>
  <c r="B240" i="13"/>
  <c r="C239" i="13"/>
  <c r="B239" i="13"/>
  <c r="C238" i="13"/>
  <c r="B238" i="13"/>
  <c r="C237" i="13"/>
  <c r="B237" i="13"/>
  <c r="C236" i="13"/>
  <c r="B236" i="13"/>
  <c r="C235" i="13"/>
  <c r="B235" i="13"/>
  <c r="C234" i="13"/>
  <c r="B234" i="13"/>
  <c r="C233" i="13"/>
  <c r="B233" i="13"/>
  <c r="C232" i="13"/>
  <c r="B232" i="13"/>
  <c r="C231" i="13"/>
  <c r="B231" i="13"/>
  <c r="C230" i="13"/>
  <c r="B230" i="13"/>
  <c r="C229" i="13"/>
  <c r="B229" i="13"/>
  <c r="C228" i="13"/>
  <c r="B228" i="13"/>
  <c r="C227" i="13"/>
  <c r="B227" i="13"/>
  <c r="C226" i="13"/>
  <c r="B226" i="13"/>
  <c r="C225" i="13"/>
  <c r="B225" i="13"/>
  <c r="C224" i="13"/>
  <c r="B224" i="13"/>
  <c r="C223" i="13"/>
  <c r="B223" i="13"/>
  <c r="C222" i="13"/>
  <c r="B222" i="13"/>
  <c r="C221" i="13"/>
  <c r="B221" i="13"/>
  <c r="C220" i="13"/>
  <c r="B220" i="13"/>
  <c r="C219" i="13"/>
  <c r="B219" i="13"/>
  <c r="C218" i="13"/>
  <c r="B218" i="13"/>
  <c r="C217" i="13"/>
  <c r="B217" i="13"/>
  <c r="C216" i="13"/>
  <c r="B216" i="13"/>
  <c r="C215" i="13"/>
  <c r="B215" i="13"/>
  <c r="C214" i="13"/>
  <c r="B214" i="13"/>
  <c r="C213" i="13"/>
  <c r="B213" i="13"/>
  <c r="C212" i="13"/>
  <c r="B212" i="13"/>
  <c r="C211" i="13"/>
  <c r="B211" i="13"/>
  <c r="C210" i="13"/>
  <c r="B210" i="13"/>
  <c r="C209" i="13"/>
  <c r="B209" i="13"/>
  <c r="C208" i="13"/>
  <c r="B208" i="13"/>
  <c r="C207" i="13"/>
  <c r="B207" i="13"/>
  <c r="C206" i="13"/>
  <c r="B206" i="13"/>
  <c r="C205" i="13" l="1"/>
  <c r="B205" i="13"/>
  <c r="C204" i="13"/>
  <c r="B204" i="13"/>
  <c r="B52" i="13"/>
  <c r="C52" i="13"/>
  <c r="B53" i="13"/>
  <c r="C53" i="13"/>
  <c r="B54" i="13"/>
  <c r="C54" i="13"/>
  <c r="B55" i="13"/>
  <c r="C55" i="13"/>
  <c r="B56" i="13"/>
  <c r="C56" i="13"/>
  <c r="B57" i="13"/>
  <c r="C57" i="13"/>
  <c r="B58" i="13"/>
  <c r="C58" i="13"/>
  <c r="B59" i="13"/>
  <c r="C59" i="13"/>
  <c r="B60" i="13"/>
  <c r="C60" i="13"/>
  <c r="B61" i="13"/>
  <c r="C61" i="13"/>
  <c r="B62" i="13"/>
  <c r="C62" i="13"/>
  <c r="B63" i="13"/>
  <c r="C63" i="13"/>
  <c r="B64" i="13"/>
  <c r="C64" i="13"/>
  <c r="B65" i="13"/>
  <c r="C65" i="13"/>
  <c r="B66" i="13"/>
  <c r="C66" i="13"/>
  <c r="B67" i="13"/>
  <c r="C67" i="13"/>
  <c r="B68" i="13"/>
  <c r="C68" i="13"/>
  <c r="B69" i="13"/>
  <c r="C69" i="13"/>
  <c r="B70" i="13"/>
  <c r="C70" i="13"/>
  <c r="B71" i="13"/>
  <c r="C71" i="13"/>
  <c r="B72" i="13"/>
  <c r="C72" i="13"/>
  <c r="B73" i="13"/>
  <c r="C73" i="13"/>
  <c r="B74" i="13"/>
  <c r="C74" i="13"/>
  <c r="B75" i="13"/>
  <c r="C75" i="13"/>
  <c r="B76" i="13"/>
  <c r="C76" i="13"/>
  <c r="B77" i="13"/>
  <c r="C77" i="13"/>
  <c r="B78" i="13"/>
  <c r="C78" i="13"/>
  <c r="B79" i="13"/>
  <c r="C79" i="13"/>
  <c r="B80" i="13"/>
  <c r="C80" i="13"/>
  <c r="B81" i="13"/>
  <c r="C81" i="13"/>
  <c r="B82" i="13"/>
  <c r="C82" i="13"/>
  <c r="B83" i="13"/>
  <c r="C83" i="13"/>
  <c r="B84" i="13"/>
  <c r="C84" i="13"/>
  <c r="B85" i="13"/>
  <c r="C85" i="13"/>
  <c r="B86" i="13"/>
  <c r="C86" i="13"/>
  <c r="B87" i="13"/>
  <c r="C87" i="13"/>
  <c r="B88" i="13"/>
  <c r="C88" i="13"/>
  <c r="B89" i="13"/>
  <c r="C89" i="13"/>
  <c r="B90" i="13"/>
  <c r="C90" i="13"/>
  <c r="B91" i="13"/>
  <c r="C91" i="13"/>
  <c r="B92" i="13"/>
  <c r="C92" i="13"/>
  <c r="B93" i="13"/>
  <c r="C93" i="13"/>
  <c r="B94" i="13"/>
  <c r="C94" i="13"/>
  <c r="B95" i="13"/>
  <c r="C95" i="13"/>
  <c r="B96" i="13"/>
  <c r="C96" i="13"/>
  <c r="B97" i="13"/>
  <c r="C97" i="13"/>
  <c r="B98" i="13"/>
  <c r="C98" i="13"/>
  <c r="B99" i="13"/>
  <c r="C99" i="13"/>
  <c r="B100" i="13"/>
  <c r="C100" i="13"/>
  <c r="B101" i="13"/>
  <c r="C101" i="13"/>
  <c r="B102" i="13"/>
  <c r="C102" i="13"/>
  <c r="B103" i="13"/>
  <c r="C103" i="13"/>
  <c r="B104" i="13"/>
  <c r="C104" i="13"/>
  <c r="B105" i="13"/>
  <c r="C105" i="13"/>
  <c r="B106" i="13"/>
  <c r="C106" i="13"/>
  <c r="B107" i="13"/>
  <c r="C107" i="13"/>
  <c r="B108" i="13"/>
  <c r="C108" i="13"/>
  <c r="B109" i="13"/>
  <c r="C109" i="13"/>
  <c r="B110" i="13"/>
  <c r="C110" i="13"/>
  <c r="B111" i="13"/>
  <c r="C111" i="13"/>
  <c r="B112" i="13"/>
  <c r="C112" i="13"/>
  <c r="B113" i="13"/>
  <c r="C113" i="13"/>
  <c r="B114" i="13"/>
  <c r="C114" i="13"/>
  <c r="B115" i="13"/>
  <c r="C115" i="13"/>
  <c r="B116" i="13"/>
  <c r="C116" i="13"/>
  <c r="B117" i="13"/>
  <c r="C117" i="13"/>
  <c r="B118" i="13"/>
  <c r="C118" i="13"/>
  <c r="B119" i="13"/>
  <c r="C119" i="13"/>
  <c r="B120" i="13"/>
  <c r="C120" i="13"/>
  <c r="B191" i="13" l="1"/>
  <c r="C191" i="13"/>
  <c r="C189" i="13"/>
  <c r="C190" i="13"/>
  <c r="B189" i="13"/>
  <c r="B190" i="13"/>
  <c r="C158" i="13"/>
  <c r="C159" i="13"/>
  <c r="B158" i="13"/>
  <c r="B159" i="13"/>
  <c r="B137" i="13"/>
  <c r="C137" i="13"/>
  <c r="C134" i="13"/>
  <c r="C135" i="13"/>
  <c r="B134" i="13"/>
  <c r="B135" i="13"/>
  <c r="B203" i="13"/>
  <c r="B200" i="13"/>
  <c r="B199" i="13"/>
  <c r="B202" i="13"/>
  <c r="B201" i="13"/>
  <c r="C200" i="13"/>
  <c r="C201" i="13"/>
  <c r="C202" i="13"/>
  <c r="C203" i="13"/>
  <c r="C199" i="13"/>
  <c r="B139" i="13"/>
  <c r="B140" i="13"/>
  <c r="B141" i="13"/>
  <c r="B142" i="13"/>
  <c r="B138" i="13"/>
  <c r="C139" i="13"/>
  <c r="C140" i="13"/>
  <c r="C141" i="13"/>
  <c r="C142" i="13"/>
  <c r="C138" i="13"/>
  <c r="B132" i="13"/>
  <c r="C132" i="13"/>
  <c r="C127" i="13"/>
  <c r="C128" i="13"/>
  <c r="C130" i="13"/>
  <c r="C125" i="13"/>
  <c r="B122" i="13"/>
  <c r="C122" i="13"/>
  <c r="B167" i="13"/>
  <c r="B168" i="13"/>
  <c r="B169" i="13"/>
  <c r="B170" i="13"/>
  <c r="B171" i="13"/>
  <c r="B166" i="13"/>
  <c r="C167" i="13"/>
  <c r="C168" i="13"/>
  <c r="C169" i="13"/>
  <c r="C170" i="13"/>
  <c r="C171" i="13"/>
  <c r="C166" i="13"/>
  <c r="B127" i="13" l="1"/>
  <c r="B128" i="13"/>
  <c r="C184" i="13" l="1"/>
  <c r="C185" i="13"/>
  <c r="C186" i="13"/>
  <c r="C187" i="13"/>
  <c r="C188" i="13"/>
  <c r="B184" i="13"/>
  <c r="B185" i="13"/>
  <c r="B186" i="13"/>
  <c r="B187" i="13"/>
  <c r="B188" i="13"/>
  <c r="C183" i="13"/>
  <c r="C173" i="13"/>
  <c r="C160" i="13"/>
  <c r="B160" i="13"/>
  <c r="C143" i="13"/>
  <c r="C9" i="13" l="1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121" i="13"/>
  <c r="C123" i="13"/>
  <c r="C124" i="13"/>
  <c r="C131" i="13"/>
  <c r="C133" i="13"/>
  <c r="C136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61" i="13"/>
  <c r="C162" i="13"/>
  <c r="C163" i="13"/>
  <c r="C164" i="13"/>
  <c r="C165" i="13"/>
  <c r="C172" i="13"/>
  <c r="C174" i="13"/>
  <c r="C175" i="13"/>
  <c r="C176" i="13"/>
  <c r="C177" i="13"/>
  <c r="C178" i="13"/>
  <c r="C179" i="13"/>
  <c r="C180" i="13"/>
  <c r="C181" i="13"/>
  <c r="C182" i="13"/>
  <c r="C192" i="13"/>
  <c r="C193" i="13"/>
  <c r="C194" i="13"/>
  <c r="C195" i="13"/>
  <c r="C196" i="13"/>
  <c r="C197" i="13"/>
  <c r="C198" i="13"/>
  <c r="C8" i="13"/>
  <c r="B9" i="13" l="1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121" i="13"/>
  <c r="B123" i="13"/>
  <c r="B124" i="13"/>
  <c r="B125" i="13"/>
  <c r="B130" i="13"/>
  <c r="B131" i="13"/>
  <c r="B133" i="13"/>
  <c r="B136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61" i="13"/>
  <c r="B162" i="13"/>
  <c r="B163" i="13"/>
  <c r="B164" i="13"/>
  <c r="B165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92" i="13"/>
  <c r="B193" i="13"/>
  <c r="B195" i="13"/>
  <c r="B196" i="13"/>
  <c r="B197" i="13"/>
  <c r="B198" i="13"/>
  <c r="B8" i="13"/>
</calcChain>
</file>

<file path=xl/sharedStrings.xml><?xml version="1.0" encoding="utf-8"?>
<sst xmlns="http://schemas.openxmlformats.org/spreadsheetml/2006/main" count="1700" uniqueCount="658">
  <si>
    <t>Примечания:</t>
  </si>
  <si>
    <t>На изделия не стандартной комплектации действующие скидки не распространяются.</t>
  </si>
  <si>
    <t>При изготовлении изделий не стандартной комплектации каждый новый элемент (дверь, стенка и др.) считается отдельным изделием и</t>
  </si>
  <si>
    <t>имеет свою цену, которая прибавляется к общей цене изделия.</t>
  </si>
  <si>
    <t>Наименование товара (Артикул)</t>
  </si>
  <si>
    <t>Описание</t>
  </si>
  <si>
    <t>Цена, руб.</t>
  </si>
  <si>
    <t>Минимальная партия заказа, количество (шт.)</t>
  </si>
  <si>
    <t>Кратность (шт.)</t>
  </si>
  <si>
    <t xml:space="preserve">Напольные шкафы 19"-21", серия "S" </t>
  </si>
  <si>
    <t>REC-6226S</t>
  </si>
  <si>
    <t>Шкаф, SignaPro™ 22U, 1165x600x600 мм, разборный, 19/21"</t>
  </si>
  <si>
    <t>REC-6228S</t>
  </si>
  <si>
    <t>Шкаф, SignaPro™ 22U, 1165x600x800 мм, разборный, 19/21"</t>
  </si>
  <si>
    <t>REC-6278S</t>
  </si>
  <si>
    <t>Шкаф, SignaPro™ 27U, 1387x600x800 мм, разборный, 19/21"</t>
  </si>
  <si>
    <t>REC-6326S</t>
  </si>
  <si>
    <t>Шкаф, SignaPro™ 32U, 1609x600x600 мм, разборный, 19/21"</t>
  </si>
  <si>
    <t>REC-6328S</t>
  </si>
  <si>
    <t>Шкаф, SignaPro™ 32U, 1609x600x800 мм, разборный, 19"/21"</t>
  </si>
  <si>
    <t>REC-6378S</t>
  </si>
  <si>
    <t>Шкаф, SignaPro™ 37U, 1831x600x800 мм, разборный, 19"/21"</t>
  </si>
  <si>
    <t>REC-6426S</t>
  </si>
  <si>
    <t>Шкаф, SignaPro™ 42U, 2054x600x600 мм, разборный, 19/21"</t>
  </si>
  <si>
    <t>REC-6426S-MET</t>
  </si>
  <si>
    <t>Шкаф, SignaPro™ 42U, 2054x600x600 мм, разборный, 19/21", металлическая дверь</t>
  </si>
  <si>
    <t>REC-6428S</t>
  </si>
  <si>
    <t>Шкаф, SignaPro™ 42U, 2054x600x800 мм, разборный, 19"/21"</t>
  </si>
  <si>
    <t>REC-6428S-MET</t>
  </si>
  <si>
    <t>Шкаф, SignaPro™ 42U, 2054x600x800 мм, разборный, 19"/21", металлическая дверь</t>
  </si>
  <si>
    <t>REC-6456S</t>
  </si>
  <si>
    <t>Шкаф, SignaPro™ 45U, 2187x600x600 мм, разборный, 19/21"</t>
  </si>
  <si>
    <t>REC-6458S</t>
  </si>
  <si>
    <t>Шкаф, SignaPro™ 45U, 2187x600x800 мм, разборный, 19/21"</t>
  </si>
  <si>
    <t>REC-6478S</t>
  </si>
  <si>
    <t>Шкаф, SignaPro™ 47U, 2276x600x800 мм, разборный, 19/21"</t>
  </si>
  <si>
    <t>REC-8428S</t>
  </si>
  <si>
    <t>Шкаф, SignaPro™ 42U, 2054х800x800 мм, разборный, 19/23"</t>
  </si>
  <si>
    <t>REC-8458S</t>
  </si>
  <si>
    <t>Шкаф, SignaPro™ 45U, 2187x800x800 мм, разборный, 19/23"</t>
  </si>
  <si>
    <t>REC-84210S</t>
  </si>
  <si>
    <t>Шкаф, SignaPro™ 42U, 2054x800x1000 мм, разборный, 19/23"</t>
  </si>
  <si>
    <t>REC-84510S</t>
  </si>
  <si>
    <t>Шкаф, SignaPro™ 45U, 2187x800x1000 мм, разборный, 19/23 "</t>
  </si>
  <si>
    <t>REC-84710S-MET</t>
  </si>
  <si>
    <t>Шкаф, SignaPro™ 47U, 2276x800x1000 мм, разборный, 19/23", металлическая дверь</t>
  </si>
  <si>
    <t>Напольные шкафы 19" разборные, серия "Alpha"</t>
  </si>
  <si>
    <t>REC-6226L-MET</t>
  </si>
  <si>
    <t>Шкаф телекоммуникационный серии Alpha, 22U, 1050х600х600 мм, разборный</t>
  </si>
  <si>
    <t>REC-6228L-MET</t>
  </si>
  <si>
    <t>Шкаф телекоммуникационный серии Alpha, 22U, 1050х600х800 мм, разборный</t>
  </si>
  <si>
    <t>REC-6276L-MET</t>
  </si>
  <si>
    <t>Шкаф телекоммуникационный серии Alpha, 27U, 1272х600х600 мм, разборный</t>
  </si>
  <si>
    <t>REC-6278L-MET</t>
  </si>
  <si>
    <t>Шкаф телекоммуникационный серии Alpha, 27U, 1272х600х800 мм, разборный</t>
  </si>
  <si>
    <t>REC-6326L-MET</t>
  </si>
  <si>
    <t>Шкаф телекоммуникационный серии Alpha, 32U, 1494х600х600 мм, разборный</t>
  </si>
  <si>
    <t>REC-6328L-MET</t>
  </si>
  <si>
    <t>Шкаф телекоммуникационный серии Alpha, 32U, 1494х600х800 мм, разборный</t>
  </si>
  <si>
    <t>REC-6376L-MET</t>
  </si>
  <si>
    <t>Шкаф телекоммуникационный серии Alpha, 37U, 1716х600х600 мм, разборный</t>
  </si>
  <si>
    <t>REC-6378L-MET</t>
  </si>
  <si>
    <t>Шкаф телекоммуникационный серии Alpha, 37U, 1716х600х800 мм, разборный</t>
  </si>
  <si>
    <t>REC-6426L-MET</t>
  </si>
  <si>
    <t>Шкаф телекоммуникационный серии Alpha, 42U, 1938х600х600 мм, разборный</t>
  </si>
  <si>
    <t>REC-6428L-MET</t>
  </si>
  <si>
    <t>Шкаф телекоммуникационный серии Alpha, 42U, 1938х600х800 мм, разборный</t>
  </si>
  <si>
    <t>REC-6456L-MET</t>
  </si>
  <si>
    <t>Шкаф телекоммуникационный серии Alpha, 45U, 2072х600х600 мм, разборный</t>
  </si>
  <si>
    <t>REC-6458L-MET</t>
  </si>
  <si>
    <t>Шкаф телекоммуникационный серии Alpha, 45U, 2072х600х800 мм, разборный</t>
  </si>
  <si>
    <t>Напольные шкафы 19" разборные, серия "Alpha" (дверь со стеклом)</t>
  </si>
  <si>
    <t>REC-6226L-GL</t>
  </si>
  <si>
    <t>Шкаф телекоммуникационный серии Alpha, 22U, 1050х600х600 мм, разборный, дверь со стеклом</t>
  </si>
  <si>
    <t>REC-6228L-GL</t>
  </si>
  <si>
    <t>Шкаф телекоммуникационный серии Alpha, 22U, 1050х600х800 мм, разборный, дверь со стеклом</t>
  </si>
  <si>
    <t>REC-6276L-GL</t>
  </si>
  <si>
    <t>Шкаф телекоммуникационный серии Alpha, 27U, 1272х600х600 мм, разборный, дверь со стеклом</t>
  </si>
  <si>
    <t>REC-6278L-GL</t>
  </si>
  <si>
    <t>Шкаф телекоммуникационный серии Alpha, 27U, 1272х600х800 мм, разборный, дверь со стеклом</t>
  </si>
  <si>
    <t>REC-6326L-GL</t>
  </si>
  <si>
    <t>Шкаф телекоммуникационный серии Alpha, 32U, 1494х600х600 мм, разборный, дверь со стеклом</t>
  </si>
  <si>
    <t>REC-6328L-GL</t>
  </si>
  <si>
    <t>Шкаф телекоммуникационный серии Alpha, 32U, 1494х600х800 мм, разборный, дверь со стеклом</t>
  </si>
  <si>
    <t>REC-6376L-GL</t>
  </si>
  <si>
    <t>Шкаф телекоммуникационный серии Alpha, 37U, 1716х600х600 мм, разборный, дверь со стеклом</t>
  </si>
  <si>
    <t>REC-6378L-GL</t>
  </si>
  <si>
    <t>Шкаф телекоммуникационный серии Alpha, 37U, 1716х600х800 мм, разборный, дверь со стеклом</t>
  </si>
  <si>
    <t>REC-6426L-GL</t>
  </si>
  <si>
    <t>Шкаф телекоммуникационный серии Alpha, 42U, 1938х600х600 мм, разборный, дверь со стеклом</t>
  </si>
  <si>
    <t>REC-6428L-GL</t>
  </si>
  <si>
    <t>Шкаф телекоммуникационный серии Alpha, 42U, 1938х600х800 мм, разборный, дверь со стеклом</t>
  </si>
  <si>
    <t>REC-6456L-GL</t>
  </si>
  <si>
    <t>Шкаф телекоммуникационный серии Alpha, 45U, 2072х600х600 мм, разборный, дверь со стеклом</t>
  </si>
  <si>
    <t>REC-6458L-GL</t>
  </si>
  <si>
    <t>Шкаф телекоммуникационный серии Alpha, 45U, 2072х600х800 мм, разборный, дверь со стеклом</t>
  </si>
  <si>
    <t>Напольные шкафы 19" разборные, серия "Alpha Optima"</t>
  </si>
  <si>
    <t>REC-6226OP</t>
  </si>
  <si>
    <t>Шкаф телекоммуникационный серии Alpha Optima, 22U, 1050х600х600 мм, разборный, дверь со стеклом</t>
  </si>
  <si>
    <t>REC-6228OP</t>
  </si>
  <si>
    <t>Шкаф телекоммуникационный серии Alpha Optima, 22U, 1050х600х800 мм, разборный, дверь со стеклом</t>
  </si>
  <si>
    <t>REC-6276OP</t>
  </si>
  <si>
    <t>Шкаф телекоммуникационный серии Alpha Optima, 27U, 1272х600х600 мм, разборный, дверь со стеклом</t>
  </si>
  <si>
    <t>REC-6278OP</t>
  </si>
  <si>
    <t>Шкаф телекоммуникационный серии Alpha Optima, 27U, 1272х600х800 мм, разборный, дверь со стеклом</t>
  </si>
  <si>
    <t>REC-6326OP</t>
  </si>
  <si>
    <t>Шкаф телекоммуникационный серии Alpha Optima, 32U, 1494х600х600 мм, разборный, дверь со стеклом</t>
  </si>
  <si>
    <t>REC-6328OP</t>
  </si>
  <si>
    <t>Шкаф телекоммуникационный серии Alpha Optima, 32U, 1494х600х800 мм, разборный, дверь со стеклом</t>
  </si>
  <si>
    <t>REC-6376OP</t>
  </si>
  <si>
    <t>Шкаф телекоммуникационный серии Alpha Optima, 37U, 1716х600х600 мм, разборный, дверь со стеклом</t>
  </si>
  <si>
    <t>REC-6378OP</t>
  </si>
  <si>
    <t>Шкаф телекоммуникационный серии Alpha Optima, 37U, 1716х600х800 мм, разборный, дверь со стеклом</t>
  </si>
  <si>
    <t>REC-6426OP</t>
  </si>
  <si>
    <t>Шкаф телекоммуникационный серии Alpha Optima, 42U, 1938х600х600 мм, разборный, дверь со стеклом</t>
  </si>
  <si>
    <t>REC-6428OP</t>
  </si>
  <si>
    <t>Шкаф телекоммуникационный серии Alpha Optima, 42U, 1938х600х800 мм, разборный, дверь со стеклом</t>
  </si>
  <si>
    <t>REC-6456OP</t>
  </si>
  <si>
    <t>Шкаф телекоммуникационный серии Alpha Optima, 45U, 2072х600х600 мм, разборный, дверь со стеклом</t>
  </si>
  <si>
    <t>REC-6458OP</t>
  </si>
  <si>
    <t>Шкаф телекоммуникационный серии Alpha Optima, 45U, 2072х600х800 мм, разборный, дверь со стеклом</t>
  </si>
  <si>
    <t>Напольные шкафы 19" серверные, серия "Grey Premium"</t>
  </si>
  <si>
    <t>REC-62710S-GP</t>
  </si>
  <si>
    <t>Шкаф Grey Premium, 27U, 1369x600x1000 мм, разборный, двухдверный, серый</t>
  </si>
  <si>
    <t>REC-63210S-GP</t>
  </si>
  <si>
    <t>Шкаф Grey Premium, 32U, 1591x600x1000 мм, разборный, двухдверный, серый</t>
  </si>
  <si>
    <t>REC-63710S-GP</t>
  </si>
  <si>
    <t>Шкаф Grey Premium, 37U, 1813x600x1000 мм, разборный, двухдверный, серый</t>
  </si>
  <si>
    <t>REC-64210S-GP</t>
  </si>
  <si>
    <t>Шкаф Grey Premium, 42U, 2035x600x1000 мм, разборный, двухдверный, серый</t>
  </si>
  <si>
    <t>REC-64510S-GP</t>
  </si>
  <si>
    <t>Шкаф Grey Premium, 45U, 2168х600x1000 мм, разборный, двухдверный, серый</t>
  </si>
  <si>
    <t>REC-64710S-GP</t>
  </si>
  <si>
    <t>Шкаф Grey Premium, 47U, 2257x600x1000 мм, разборный, двухдверный, серый</t>
  </si>
  <si>
    <t>Напольные шкафы 19" серверные, серия "Black Premium"</t>
  </si>
  <si>
    <t>REC-62710S-BK</t>
  </si>
  <si>
    <t>Шкаф Black Premium, 27U, 1369x600x1000 мм, разборный, двухдверный, черный</t>
  </si>
  <si>
    <t>REC-63210S-BK</t>
  </si>
  <si>
    <t>Шкаф Black Premium, 32U, 1591x600x1000 мм, разборный, двухдверный, черный</t>
  </si>
  <si>
    <t>REC-63710S-BK</t>
  </si>
  <si>
    <t>Шкаф Black Premium, 37U, 1813x600x1000 мм, разборный, двухдверный, черный</t>
  </si>
  <si>
    <t>REC-64210S-BK</t>
  </si>
  <si>
    <t>Шкаф Black Premium, 42U, 2035x600x1000 мм, разборный, двухдверный, черный</t>
  </si>
  <si>
    <t>REC-64510S-BK</t>
  </si>
  <si>
    <t>Шкаф Black Premium, 45U, 2168х600x1000 мм, разборный, двухдверный, черный</t>
  </si>
  <si>
    <t>REC-64710S-BK</t>
  </si>
  <si>
    <t>Шкаф Black Premium, 47U, 2257x600x1000 мм, разборный, двухдверный, черный</t>
  </si>
  <si>
    <t>Напольные шкафы 19" разборные, Промышленные IP54</t>
  </si>
  <si>
    <t>REC-6226P4</t>
  </si>
  <si>
    <t>Шкаф, SignaPro™ 22U, 1165x600x600 мм, разборный, IP54</t>
  </si>
  <si>
    <t>REC-6278P4</t>
  </si>
  <si>
    <t>Шкаф, SignaPro™ 27U, 1387x600x800 мм, разборный, IP54</t>
  </si>
  <si>
    <t>REC-6326P4</t>
  </si>
  <si>
    <t>Шкаф, SignaPro™ 32U, 1609x600x600 мм, разборный, IP54</t>
  </si>
  <si>
    <t>REC-6378P4</t>
  </si>
  <si>
    <t>Шкаф, SignaPro™ 37U, 1831x600x800 мм, разборный, IP54</t>
  </si>
  <si>
    <t>REC-6426P4</t>
  </si>
  <si>
    <t>Шкаф, SignaPro™ 42U, 2054x600x600 мм, разборный, IP54</t>
  </si>
  <si>
    <t>REC-6428P4</t>
  </si>
  <si>
    <t>Шкаф, SignaPro™ 42U, 2054x600x800 мм, разборный, IP54</t>
  </si>
  <si>
    <t>Настенные шкафы 19" двухсекционные</t>
  </si>
  <si>
    <t>RECW-065AB</t>
  </si>
  <si>
    <t>Шкаф настенный SignaPro™ 6U 371х600х550 мм, двухсекционный со съемными боковыми стенками</t>
  </si>
  <si>
    <t>RECW-095AB</t>
  </si>
  <si>
    <t>Шкаф настенный SignaPro™ 9U 504х600х550 мм, двухсекционный со съемными боковыми стенками</t>
  </si>
  <si>
    <t>RECW-125AB</t>
  </si>
  <si>
    <t>RECW-155AB</t>
  </si>
  <si>
    <t>Шкаф настенный SignaPro™ 15U 771х600х550 мм, двухсекционный со съемными боковыми стенками</t>
  </si>
  <si>
    <t>RECW-185AB</t>
  </si>
  <si>
    <t>Шкаф настенный SignaPro™ 18U 904х600х550 мм, двухсекционный со съемными боковыми стенками</t>
  </si>
  <si>
    <t>Настенные шкафы 19" трёхсекционные</t>
  </si>
  <si>
    <t>RECW-065H</t>
  </si>
  <si>
    <t>RECW-095H</t>
  </si>
  <si>
    <t>RECW-125H</t>
  </si>
  <si>
    <t>RECW-125H-MET</t>
  </si>
  <si>
    <t xml:space="preserve">Шкаф, 12U, 638x600x520 мм, трехсекционный упрочненный, металлическая дверь                                                                                                                                                                                     </t>
  </si>
  <si>
    <t>RECW-155H</t>
  </si>
  <si>
    <t>RECW-185H</t>
  </si>
  <si>
    <t xml:space="preserve">Настенные  шкафы SignaPro™  Industrial IP55                                                                                                                                                                                                                    </t>
  </si>
  <si>
    <t>RECW-066P5</t>
  </si>
  <si>
    <t>Шкаф настенный SignaPro™ Industrial P5, 6U, 371x612x600 мм, промышленный IP55</t>
  </si>
  <si>
    <t>RECW-096P5</t>
  </si>
  <si>
    <t>Шкаф настенный SignaPro™ Industrial P5, 9U, 504x612x600 мм, промышленный IP55</t>
  </si>
  <si>
    <t>RECW-126P5</t>
  </si>
  <si>
    <t>Шкаф настенный SignaPro™ Industrial P5, 12U, 638x612x600 мм, промышленный IP55</t>
  </si>
  <si>
    <t>RECW-156P5</t>
  </si>
  <si>
    <t>Шкаф настенный SignaPro™ Industrial P5, 15U, 771x612x600 мм, промышленный IP55</t>
  </si>
  <si>
    <t>RECW-186P5</t>
  </si>
  <si>
    <t>Шкаф настенный SignaPro™ Industrial P5, 18U, 904x612x600 мм, промышленный IP55</t>
  </si>
  <si>
    <t xml:space="preserve">Антивандальные шкафы SignaPro™ 19"                                                                                                                                                                                                                             </t>
  </si>
  <si>
    <t>RECW-043AV</t>
  </si>
  <si>
    <t>Шкаф настенный SignaPro™ 4U, 695х600х305 мм, антивандальный c откидной дверцей</t>
  </si>
  <si>
    <t>RECW-066AV</t>
  </si>
  <si>
    <t>Шкаф настенный SignaPro™, 6U, 391x600x600 мм, антивандальный</t>
  </si>
  <si>
    <t>RECW-096AV</t>
  </si>
  <si>
    <t>Шкаф настенный SignaPro™, 9U, 524x600x600 мм, антивандальный</t>
  </si>
  <si>
    <t>RECW-126AV</t>
  </si>
  <si>
    <t>Шкаф настенный SignaPro™, 12U, 658x600x600 мм, антивандальный</t>
  </si>
  <si>
    <t>RECW-156AV</t>
  </si>
  <si>
    <t>Шкаф настенный SignaPro™, 15U, 791x600x600 мм, антивандальный</t>
  </si>
  <si>
    <t>RECW-186AV</t>
  </si>
  <si>
    <t>Шкаф настенный SignaPro™, 18U, 924x600x600 мм, антивандальный</t>
  </si>
  <si>
    <t>RECW-064AVF</t>
  </si>
  <si>
    <t>Шкаф настенный SignaPro™, 6U, 390,5x600x420 мм, антивандальный, сварной</t>
  </si>
  <si>
    <t>RECW-094AVF</t>
  </si>
  <si>
    <t>Шкаф настенный SignaPro™, 9U, 524x600x420 мм, антивандальный, сварной</t>
  </si>
  <si>
    <t>RECW-124AVF</t>
  </si>
  <si>
    <t>Шкаф настенный SignaPro™, 12U, 657,5x600x420 мм, антивандальный, сварной</t>
  </si>
  <si>
    <t>RECW-154AVF</t>
  </si>
  <si>
    <t>Шкаф настенный SignaPro™, 15U, 791x600x420 мм, антивандальный, сварной</t>
  </si>
  <si>
    <t>RECW-184AVF</t>
  </si>
  <si>
    <t>Шкаф настенный SignaPro™, 18U, 924x600x420 мм, антивандальный, сварной</t>
  </si>
  <si>
    <t>RECW-226AVF</t>
  </si>
  <si>
    <t>Шкаф настенный SignaPro™, 22U, 1112x600x600 мм, антивандальный, сварной</t>
  </si>
  <si>
    <t>Настенные шкафы 19" разборные, серия "Alpha"</t>
  </si>
  <si>
    <t>RECW-065L</t>
  </si>
  <si>
    <t>Шкаф настенный 6U, 290x600x450 мм, разборный</t>
  </si>
  <si>
    <t>RECW-095L</t>
  </si>
  <si>
    <t>Шкаф настенный 9U, 425x600x450 мм, разборный</t>
  </si>
  <si>
    <t>RECW-125L</t>
  </si>
  <si>
    <t>Шкаф настенный 12U, 560x600x450 мм, разборный</t>
  </si>
  <si>
    <t>RECW-185L</t>
  </si>
  <si>
    <t>Шкаф настенный 18U, 825x600x450 мм, разборный</t>
  </si>
  <si>
    <t>Настенные шкафы 19" разборные, серия "Tetra"</t>
  </si>
  <si>
    <t>RECW-064L-2</t>
  </si>
  <si>
    <t>Шкаф настенный 6U, 287x540x400 мм, разборный</t>
  </si>
  <si>
    <t>RECW-094L-2</t>
  </si>
  <si>
    <t>Шкаф настенный 9U, 420x540x400 мм, разборный</t>
  </si>
  <si>
    <t>RECW-124L-2</t>
  </si>
  <si>
    <t>Шкаф настенный 12U, 553x540x400 мм, разборный</t>
  </si>
  <si>
    <t>RECW-154L-2</t>
  </si>
  <si>
    <t>Шкаф настенный 15U, 687x540x400 мм, разборный</t>
  </si>
  <si>
    <t>Открытые монтажные стойки 19"</t>
  </si>
  <si>
    <t>REC-37B-GY</t>
  </si>
  <si>
    <t>Открытая монтажная стойка 19", высота 1.75м, 37U, серая</t>
  </si>
  <si>
    <t>REC-45B-GY</t>
  </si>
  <si>
    <t>Открытая монтажная стойка 19", высота 2.20м, 45U, серая</t>
  </si>
  <si>
    <t>REC-27UB-GY</t>
  </si>
  <si>
    <t>Открытая монтажная стойка, универсальная 19", высота 1.3 м, 27U, серая</t>
  </si>
  <si>
    <t>REC-37UB-GY</t>
  </si>
  <si>
    <t>Открытая монтажная стойка, универсальная 19", высота 1.75 м, 37U, серая</t>
  </si>
  <si>
    <t>REC-42UB-GY</t>
  </si>
  <si>
    <t>Открытая монтажная стойка, универсальная 19", высота 2.07 м, 42U, серая</t>
  </si>
  <si>
    <t>REC-45UB-GY</t>
  </si>
  <si>
    <t>Открытая монтажная стойка, универсальная 19", высота 2.20 м, 45U, серая</t>
  </si>
  <si>
    <t>REC-45SRV-GY</t>
  </si>
  <si>
    <t>Открытая монтажная стойка, серверная 19", высота 2.20 м, 45U, серая</t>
  </si>
  <si>
    <t>Монтажные рамы</t>
  </si>
  <si>
    <t>RECW-064M</t>
  </si>
  <si>
    <t>Рама монтажная настенная SignaMax™, 6U, глубина 300-400 мм</t>
  </si>
  <si>
    <t>RECW-094M</t>
  </si>
  <si>
    <t>Рама монтажная настенная SignaMax™, 9U, глубина 300-400 мм</t>
  </si>
  <si>
    <t>RECW-124M</t>
  </si>
  <si>
    <t>Рама монтажная настенная SignaMax™, 12U, глубина 300-400 мм</t>
  </si>
  <si>
    <t>Дополнительное оборудование для шкафов и стоек</t>
  </si>
  <si>
    <t>ESRB2-GY</t>
  </si>
  <si>
    <t>Блок поддержки кабеля при подводке к коммутационной панели</t>
  </si>
  <si>
    <t>EWB-2-GY</t>
  </si>
  <si>
    <t>Кронштейн для крепления 19" патч-панели на стену на 2U</t>
  </si>
  <si>
    <t>REC-BL-1-GY</t>
  </si>
  <si>
    <t>Горизонтальная заглушка 19", 1U</t>
  </si>
  <si>
    <t>REC-BL-2-GY</t>
  </si>
  <si>
    <t>Горизонтальная заглушка 19", 2U</t>
  </si>
  <si>
    <t>REC-CB-H</t>
  </si>
  <si>
    <t>Ролики, устанавливаемые под опоры стоек или монтажных шкафов для придания конструкции мобильности</t>
  </si>
  <si>
    <t>REC-CF-GY</t>
  </si>
  <si>
    <t>Органайзер универсальный для фиксации кабельных жгутов</t>
  </si>
  <si>
    <t>REC-CR60-GY</t>
  </si>
  <si>
    <t>Поддержка для тяжелого оборудования, 600 мм</t>
  </si>
  <si>
    <t>REC-CR60-W-GY</t>
  </si>
  <si>
    <t>Поддержка для тяжелого оборудования, 600 мм, модифицированная</t>
  </si>
  <si>
    <t>REC-CRB-GY</t>
  </si>
  <si>
    <t>Поддержка для тяжелого оборудования на задние профили</t>
  </si>
  <si>
    <t>REC-CTR-GY</t>
  </si>
  <si>
    <t>Органайзер для ввода кабелей в шкаф 19"</t>
  </si>
  <si>
    <t>REC-DIN-GY</t>
  </si>
  <si>
    <t>19" панель(3U) с DIN-рейкой на 25 автоматов</t>
  </si>
  <si>
    <t>REC-EPCM-6-GY</t>
  </si>
  <si>
    <t>Кольцо вертикальное для разводки кабеля, 40х60 мм</t>
  </si>
  <si>
    <t>REC-EPCM-7-GY</t>
  </si>
  <si>
    <t>Кольцо вертикальное для разводки кабеля, 40х70 мм</t>
  </si>
  <si>
    <t>REC-EPCM-8-GY</t>
  </si>
  <si>
    <t>Кольцо вертикальное для разводки кабеля, 40х80 мм</t>
  </si>
  <si>
    <t>REC-EPCM2-7-GY</t>
  </si>
  <si>
    <t>Кольцо вертикальное двойное для разводки кабеля, 80х70 мм</t>
  </si>
  <si>
    <t>REC-ET</t>
  </si>
  <si>
    <t>Шина заземления для шкафов и стоек, телекоммуникационная (комплект)</t>
  </si>
  <si>
    <t>REC-ET2-M-GY</t>
  </si>
  <si>
    <t>Шина заземления для шкафов и стоек, телекоммуникационная, 19" (комплект)</t>
  </si>
  <si>
    <t>REC-FIL-GY</t>
  </si>
  <si>
    <t>Фильтр для вентиляторов REC-RMFTU серий A и L</t>
  </si>
  <si>
    <t>REC-FIL-D-GY</t>
  </si>
  <si>
    <t>Фильтр дверной для шкафов серии P4</t>
  </si>
  <si>
    <t>REC-FIL-TP</t>
  </si>
  <si>
    <t>Сменный фильтрующий элемент для всех типов фильтров</t>
  </si>
  <si>
    <t>REC-JK</t>
  </si>
  <si>
    <t xml:space="preserve">Стыковочный комплект для пакетного соединения шкафов напольных SignaPro </t>
  </si>
  <si>
    <t>REC-JK-V</t>
  </si>
  <si>
    <t>Набор для вертикального соединения шкафов серии S</t>
  </si>
  <si>
    <t>REC-LU-SL-GY</t>
  </si>
  <si>
    <t>Лампа освещения люминесцентная энергосберегающая 19" 1U</t>
  </si>
  <si>
    <t>REC-P-12-GY</t>
  </si>
  <si>
    <t>Монтажная плита 12 U, 19"</t>
  </si>
  <si>
    <t>REC-RB68-TF-GY</t>
  </si>
  <si>
    <t xml:space="preserve">Цоколь для шкафов 600х800 с выдвижным фильтром </t>
  </si>
  <si>
    <t>REC-RB610-TF-GY</t>
  </si>
  <si>
    <t xml:space="preserve">Цоколь для шкафов 600х1000 с выдвижным фильтром </t>
  </si>
  <si>
    <t>REC-RB810-TF-GY</t>
  </si>
  <si>
    <t xml:space="preserve">Цоколь для шкафов 800х1000 с выдвижным фильтром </t>
  </si>
  <si>
    <t>REC-RMFT-DM-GY</t>
  </si>
  <si>
    <t>Кронштейн-адаптер для установки вентиляторов REC-RMFTU серий A и L (4-6 моторов) на дверь шкафа BlackPremium и Р4</t>
  </si>
  <si>
    <t>REC-RMFTU-2A-GY</t>
  </si>
  <si>
    <t>Универсальный вентилятор с термореле, 2 элемента</t>
  </si>
  <si>
    <t>REC-RMFTU-3A-GY</t>
  </si>
  <si>
    <t>Универсальный вентилятор с термореле, 3 элемента</t>
  </si>
  <si>
    <t>REC-RMFTU-4A-GY</t>
  </si>
  <si>
    <t>Универсальный вентилятор с термореле, 4 элемента</t>
  </si>
  <si>
    <t>REC-RMFTU-6A-GY</t>
  </si>
  <si>
    <t>Универсальный вентилятор с термореле, 6 элементов</t>
  </si>
  <si>
    <t>REC-RMFTU-2T-GY</t>
  </si>
  <si>
    <t>Универсальный вентилятор с термоконтроллером, 2 элемента</t>
  </si>
  <si>
    <t>REC-RMFTU-3T-GY</t>
  </si>
  <si>
    <t>Универсальный вентилятор с термоконтроллером, 3 элемента</t>
  </si>
  <si>
    <t>REC-RMFTU-4T-GY</t>
  </si>
  <si>
    <t>Универсальный вентилятор с термоконтроллером, 4 элемента</t>
  </si>
  <si>
    <t>REC-RMFTU-6T-GY</t>
  </si>
  <si>
    <t>Универсальный вентилятор с термоконтроллером, 6 элементов</t>
  </si>
  <si>
    <t>REC-S564-GY</t>
  </si>
  <si>
    <t>Блок силовых розеток горизонтальный, 8 позиций, 12А 19"  (2 шнура в компл.)</t>
  </si>
  <si>
    <t>REC-SRV-C-GY</t>
  </si>
  <si>
    <t>Набор кронштейнов для крепления серверов в шкафы (800x800)</t>
  </si>
  <si>
    <t>REC-SRV-H-GY</t>
  </si>
  <si>
    <t>Телескопическая поперечная стяжка, 2шт.</t>
  </si>
  <si>
    <t>REC-SRV-V-GY</t>
  </si>
  <si>
    <t>Дополнительные 19" направляющие в шкафы и стойки, 2 шт.</t>
  </si>
  <si>
    <t>REC-SV20B-GY</t>
  </si>
  <si>
    <t>Полка для оборудования консольная 19", 200 мм</t>
  </si>
  <si>
    <t>REC-SV40B-GY</t>
  </si>
  <si>
    <t>Полка для оборудования консольная 19", 400 мм</t>
  </si>
  <si>
    <t>REC-SV40FBR-GY</t>
  </si>
  <si>
    <t xml:space="preserve">Полка для оборудования в шкаф / универсальную стойку, 19", 400 мм, четырехточечная </t>
  </si>
  <si>
    <t>REC-SV60FBR-GY</t>
  </si>
  <si>
    <t xml:space="preserve">Полка для оборудования в шкаф / универсальную стойку, 19", 600 мм, четырехточечная </t>
  </si>
  <si>
    <t>REC-SV77FB-GY</t>
  </si>
  <si>
    <t xml:space="preserve">Полка для оборудования в  серверный шкаф / серверную стойку, 19", 770 мм, четырехточечная </t>
  </si>
  <si>
    <t>REC-SVKB-GY</t>
  </si>
  <si>
    <t>Полка для клавиатуры, откидная 19"</t>
  </si>
  <si>
    <t>REC-SVMT-GY</t>
  </si>
  <si>
    <t>Полка выдвижная для LCD-мониторов для 19" шкафов глубиной 800-1000 мм</t>
  </si>
  <si>
    <t>REC-SVMT-C-GY</t>
  </si>
  <si>
    <t>Полка выдвижная для LCD-мониторов для 19" шкафов глубиной 600-800 мм</t>
  </si>
  <si>
    <t>REC-SW</t>
  </si>
  <si>
    <t>Кронштейн-опора универсальная для настенных шкафов</t>
  </si>
  <si>
    <t>REC-SW2007</t>
  </si>
  <si>
    <t>Кронштейн-опора универсальная для четырёх настенных шкафов</t>
  </si>
  <si>
    <t>REC-TOP40-GY</t>
  </si>
  <si>
    <t>Крышка для универсальной стойки, 400 мм, серая</t>
  </si>
  <si>
    <t>REC-TOP60-GY</t>
  </si>
  <si>
    <t>Крышка для универсальной стойки, 600 мм, серая</t>
  </si>
  <si>
    <t>REC-TOP90-GY</t>
  </si>
  <si>
    <t>Крышка для серверной стойки, серая</t>
  </si>
  <si>
    <t>REC-TR-GY</t>
  </si>
  <si>
    <t>Кронштейн-органайзер для монтажных шкафов и стоек, серый 19"</t>
  </si>
  <si>
    <t>REC-TSV40B-GY</t>
  </si>
  <si>
    <t>Полка выдвижная для тяжелого оборудования 19", 400 мм</t>
  </si>
  <si>
    <t>REC-TSV60B-GY</t>
  </si>
  <si>
    <t>Полка выдвижная для тяжелого оборудования 19", 600 мм</t>
  </si>
  <si>
    <t>REC-VP1-40-GY</t>
  </si>
  <si>
    <t>Органайзер (металлический), полукольцо, глуб.40 мм, 19" 1U</t>
  </si>
  <si>
    <t>REC-VP1-60-GY</t>
  </si>
  <si>
    <t>Органайзер (металлический) 19", полукольцо, глуб.60 мм, 1U</t>
  </si>
  <si>
    <t>REC-VP1-80-GY</t>
  </si>
  <si>
    <t>Органайзер (металлический) 19", полукольцо, глуб.80 мм, 1U</t>
  </si>
  <si>
    <t>REC-VP45-GY</t>
  </si>
  <si>
    <t>Вертикальный органайзер для открытых стоек, 45U</t>
  </si>
  <si>
    <t>RECW-SV30FB-GY</t>
  </si>
  <si>
    <t>Полка для тяжелого оборудования в шкафы настенные, 300 мм</t>
  </si>
  <si>
    <t>RECW-SV40FB-GY</t>
  </si>
  <si>
    <t>Полка для тяжелого оборудования в шкафы настенные, 400 мм</t>
  </si>
  <si>
    <t>W45-1WEUPH-EW</t>
  </si>
  <si>
    <t>Рамка Standart, для внутренней розетки горизонтальной установки, 86x86 мм</t>
  </si>
  <si>
    <t>WAC-1EUPG-WH</t>
  </si>
  <si>
    <t>Электророзетка одинарная внутренняя с заземлением 86х86 мм, белая</t>
  </si>
  <si>
    <t>WAC-2EUPG</t>
  </si>
  <si>
    <t>Электророзетка двойная внутренняя с заземлением</t>
  </si>
  <si>
    <t>Оптика</t>
  </si>
  <si>
    <t>REC-FO7-GY</t>
  </si>
  <si>
    <t>Универсальная сплайс - кассета на 16 КДЗС</t>
  </si>
  <si>
    <t>REC-FOPN-8-24-GY</t>
  </si>
  <si>
    <t>Оптическая патч-панель 19", 1U, незагруженная на 8-24 порта со съемным органайзером</t>
  </si>
  <si>
    <t>REC-FOPN-8-48-GY</t>
  </si>
  <si>
    <t>Оптическая патч-панель 19", 2U, незагруженная на 8-48 порта со съемным органайзером</t>
  </si>
  <si>
    <t>REC-FOPN-8-24-GY-L</t>
  </si>
  <si>
    <t>Оптическая патч-панель 19", 1U, незагруженная на 8-24 порта</t>
  </si>
  <si>
    <t>REC-FOPN-8-48-GY-L</t>
  </si>
  <si>
    <t>Оптическая патч-панель 19", 2U, незагруженная на 8-48 порта</t>
  </si>
  <si>
    <t>REC-FOPV-8-24-GY</t>
  </si>
  <si>
    <t>Оптическая патч-панель выдвижная 19", 1U, незагруженная на 8-24 порта со съемным органайзером</t>
  </si>
  <si>
    <t>REC-FOPV-8-48-GY</t>
  </si>
  <si>
    <t>Оптическая патч-панель выдвижная 19", 2U, незагруженная на 8-48 порта со съемным органайзером</t>
  </si>
  <si>
    <t>REC-FOPW2-GY</t>
  </si>
  <si>
    <t>Коробка оптическая соединительная настенная двухсекционная на 32 порта</t>
  </si>
  <si>
    <t>REC-FPN1-8LC-GY</t>
  </si>
  <si>
    <t>Вставка в основной блок на 8LC портов для панелей REC-FOPN-8-24</t>
  </si>
  <si>
    <t>REC-FPN1-8SC-GY</t>
  </si>
  <si>
    <t>Вставка в основной блок на 8 SC порта для оптических кроссов REC-FOPN-8-24 и REC-FO2</t>
  </si>
  <si>
    <t>REC-FPN1-8ST-FC-GY</t>
  </si>
  <si>
    <t>Вставка в основной блок на 8ST-FC порта для оптических кроссов REC-FOPN-8-24 и REC-FOPW2</t>
  </si>
  <si>
    <t>REC-FPN1-8ST-GY</t>
  </si>
  <si>
    <t>Вставка в основной блок на 8 ST порта для оптических кроссов REC-FOPN-8-24 и REC-FO2</t>
  </si>
  <si>
    <t>REC-FPN1-BL-GY</t>
  </si>
  <si>
    <t>Вставка-заклушка в основной блок для оптических кроссов REC-FOPN-8-24 и REC-FO2</t>
  </si>
  <si>
    <t>Отдельные комплектующие детали</t>
  </si>
  <si>
    <t>Двери СО СТЕКЛОМ для НАПОЛЬНЫХ и НАСТЕННЫХ шкафов</t>
  </si>
  <si>
    <t>REC-DR-22</t>
  </si>
  <si>
    <t>Дверь со стеклом для разборного напольного шкафа 22U, ширина 600 мм</t>
  </si>
  <si>
    <t>REC-DR-27</t>
  </si>
  <si>
    <t>Дверь со стеклом для разборного напольного шкафа 27U, ширина 600 мм</t>
  </si>
  <si>
    <t>REC-DR-32</t>
  </si>
  <si>
    <t>Дверь со стеклом для разборного напольного шкафа 32U, ширина 600 мм</t>
  </si>
  <si>
    <t>REC-DR-42</t>
  </si>
  <si>
    <t>Дверь со стеклом для разборного напольного шкафа 42U, ширина 600 мм</t>
  </si>
  <si>
    <t>REC-DR-42W</t>
  </si>
  <si>
    <t>Дверь со сткелом для разборного напольного шкафа 42U, ширина 800 мм</t>
  </si>
  <si>
    <t>REC-DR-45</t>
  </si>
  <si>
    <t>Дверь со стеклом для разборного напольного шкафа 45U, ширина 600 мм</t>
  </si>
  <si>
    <t>REC-DR-45W</t>
  </si>
  <si>
    <t>Дверь со стеклом для разборного напольного шкафа 45U, ширина 800 мм</t>
  </si>
  <si>
    <t>RECW-DR-6</t>
  </si>
  <si>
    <t>Дверь со стеклом для настенного шкафа, 6U</t>
  </si>
  <si>
    <t>RECW-DR-9</t>
  </si>
  <si>
    <t>Дверь со стеклом для настенного шкафа, 9U</t>
  </si>
  <si>
    <t>RECW-DR-12</t>
  </si>
  <si>
    <t>Дверь со стеклом для настенного шкафа, 12U</t>
  </si>
  <si>
    <t>Двери МЕТАЛЛИЧЕСКИЕ для НАПОЛЬНЫХ и НАСТЕННЫХ шкафов</t>
  </si>
  <si>
    <t>REC-DR-22-MET</t>
  </si>
  <si>
    <t>Дверь металлическая для разборного напольного шкафа 22U, ширина 600 мм</t>
  </si>
  <si>
    <t>REC-DR-27-MET</t>
  </si>
  <si>
    <t>Дверь металлическая для разборного напольного шкафа 27U, ширина 600 мм</t>
  </si>
  <si>
    <t>REC-DR-32-MET</t>
  </si>
  <si>
    <t>Дверь металлическая для разборного напольного шкафа 32U, ширина 600 мм</t>
  </si>
  <si>
    <t>REC-DR-37-MET</t>
  </si>
  <si>
    <t>Дверь металлическая для разборного напольного шкафа 37U, ширина 600 мм</t>
  </si>
  <si>
    <t>REC-DR-42-MET</t>
  </si>
  <si>
    <t>Дверь металлическая для разборного напольного шкафа 42U, ширина 600 мм</t>
  </si>
  <si>
    <t>REC-DR-42W-MET</t>
  </si>
  <si>
    <t>Дверь металлическая для разборного напольного шкафа 42U, ширина 800 мм</t>
  </si>
  <si>
    <t>REC-DR-45-MET</t>
  </si>
  <si>
    <t>Дверь металлическая для разборного напольного шкафа 45U, ширина 600 мм</t>
  </si>
  <si>
    <t>REC-DR-45W-MET</t>
  </si>
  <si>
    <t>Дверь металлическая для разборного напольного шкафа 45U, ширина 800 мм</t>
  </si>
  <si>
    <t>REC-DR-47-MET</t>
  </si>
  <si>
    <t>Дверь металлическая для разборного напольного шкафа 47U, ширина 600 мм</t>
  </si>
  <si>
    <t>RECW-DR-6-MET</t>
  </si>
  <si>
    <t>Дверь металлическая для настенного шкафа, 6U</t>
  </si>
  <si>
    <t>RECW-DR-12-MET</t>
  </si>
  <si>
    <t>Дверь металлическая для настенного шкафа, 12U</t>
  </si>
  <si>
    <t>RECW-DR-15-MET</t>
  </si>
  <si>
    <t>Дверь металлическая для настенного шкафа, 15U</t>
  </si>
  <si>
    <t>Двери МЕТАЛЛИЧЕСКИЕ ПЕРФОРИРОВАННЫЕ</t>
  </si>
  <si>
    <t>REC-DR-42-MET-P</t>
  </si>
  <si>
    <t>Дверь металлическая перфорированная для разборного напольного шкафа 42U, ширина 600 мм, перфорация стандартная (овальная)</t>
  </si>
  <si>
    <t>REC-DR-45W-MET-P</t>
  </si>
  <si>
    <t>Дверь металлическая перфорированная для разборного напольного шкафа 45U, ширина 800 мм, перфорация стандартная (овальная)</t>
  </si>
  <si>
    <t>ПРОЧИЕ ТОВАРЫ и МАТЕРИАЛЫ</t>
  </si>
  <si>
    <t>RAL7032</t>
  </si>
  <si>
    <t>Краска эпоксиполиэфирная, серая RAL 7032, баллончик 400 мл.</t>
  </si>
  <si>
    <t>ПРОИЗВОДСТВО Клин</t>
  </si>
  <si>
    <t>ПРАЙС-ЛИСТ Телекоммуникационное оборудование торговой марки AESP</t>
  </si>
  <si>
    <t>RECW-DR-15</t>
  </si>
  <si>
    <t>RECW-DR-18</t>
  </si>
  <si>
    <t>Дверь со стеклом для настенного шкафа, 15U</t>
  </si>
  <si>
    <t>Дверь со стеклом для настенного шкафа, 18U</t>
  </si>
  <si>
    <t>REC-LB</t>
  </si>
  <si>
    <t>Опоры для напольных шкафов и открытых стоек (комплект 4 штуки)</t>
  </si>
  <si>
    <t>REC-64210S-GP2</t>
  </si>
  <si>
    <t>REC-64510S-GP2</t>
  </si>
  <si>
    <t>REC-64212S-GP2</t>
  </si>
  <si>
    <t>REC-64512S-GP2</t>
  </si>
  <si>
    <t>Напольные шкафы 19" серверные, серия "Grey Premium 2"</t>
  </si>
  <si>
    <t>Шкаф Grey Premium, 42U, 2054x600x1000 мм, разборный, две двустворчатые сетчатые двери, серый</t>
  </si>
  <si>
    <t>Шкаф Grey Premium, 45U, 2168x600x1000 мм, разборный, две двустворчатые сетчатые двери, серый</t>
  </si>
  <si>
    <t>Шкаф Grey Premium, 42U, 2054x600x1200 мм, разборный, две двустворчатые сетчатые двери, серый</t>
  </si>
  <si>
    <t>Шкаф Grey Premium, 45U, 2168x600x1200 мм, разборный, две двустворчатые сетчатые двери, серый</t>
  </si>
  <si>
    <t>Шкаф настенный SignaPro™ 12U, 638x600x550 мм, двухсекционный со сьёмными боковыми стенками</t>
  </si>
  <si>
    <t xml:space="preserve">Шкаф настенный SignaPro™ 6U, 371x600x520 мм, трехсекционный упрочненный                                                                       </t>
  </si>
  <si>
    <t xml:space="preserve">Шкаф настенный SignaPro™ 15U, 771x600x520 мм, трехсекционный упрочненный                                                                                                                                                 </t>
  </si>
  <si>
    <t xml:space="preserve">Шкаф настенный SignaPro™ 12U, 638x600x520 мм, трехсекционный упрочненный                                                                                                                                                                                               </t>
  </si>
  <si>
    <t xml:space="preserve">Шкаф настенный SignaPro™ 18U, 904x600x520 мм, трехсекционный упрочненный                                                                                                                                                 </t>
  </si>
  <si>
    <t xml:space="preserve">Шкаф настенный SignaPro™ 9U, 504x600x520 мм, трехсекционный упрочненный                                                                    </t>
  </si>
  <si>
    <t>REC-SV60B-GY</t>
  </si>
  <si>
    <t>Полка для оборудования консольная 19", усиленная 600 мм</t>
  </si>
  <si>
    <t>Изготовление шкафов Alpha Optima с перфорированными дверями или панелями. Каждая дверь / панель добавляет к стоимости шкафа 5%.</t>
  </si>
  <si>
    <t>REC-RB66-TF-GY</t>
  </si>
  <si>
    <t xml:space="preserve">Цоколь для шкафов 600х600 с выдвижным фильтром </t>
  </si>
  <si>
    <t>Фильтр для вентиляторов универсальных серии REC-RMFTU, 4 и 6 элементов, серый</t>
  </si>
  <si>
    <t>RECW-FIL-GY</t>
  </si>
  <si>
    <t>Фильтр для вентиляторов универсальных серии REC-RMFTU, 2 и 3 элемента, серый</t>
  </si>
  <si>
    <t>Изготовление шкафов серии S с перфорированными дверями или панелями. Каждая дверь / панель добавляет к стоимости шкафа 5%.*</t>
  </si>
  <si>
    <t>ВНИМАНИЕ!   Все шкафы и оборудование поставляются в СЕРОМ цвете. Изготовление продукции в ЧЕРНОМ цвете возможно ПОД ЗАКАЗ.                                                              Изменение цвета  добавляет к стоимости продукта 5%.*</t>
  </si>
  <si>
    <t xml:space="preserve">Шкаф настенный SignaPro™ 12U, 638x600x520 мм, трехсекционный упрочненный, металлическая дверь                                                                                                                                                                                               </t>
  </si>
  <si>
    <t>REC-FPFP-10</t>
  </si>
  <si>
    <t>REC-ET2-M</t>
  </si>
  <si>
    <t>REC-64210S</t>
  </si>
  <si>
    <t>REC-S716A-GY</t>
  </si>
  <si>
    <t>REC-S716-GY</t>
  </si>
  <si>
    <t>REC-R1-CR</t>
  </si>
  <si>
    <t>REC-R2-CR</t>
  </si>
  <si>
    <t>REC-HRO1-GY</t>
  </si>
  <si>
    <t>REC-HRO2-GY</t>
  </si>
  <si>
    <t xml:space="preserve">REC-HRO2A-GY </t>
  </si>
  <si>
    <t>REC-6186LT</t>
  </si>
  <si>
    <t>REC-6188LT</t>
  </si>
  <si>
    <t>REC-6226LT</t>
  </si>
  <si>
    <t>REC-6228LT</t>
  </si>
  <si>
    <t>REC-6276LT</t>
  </si>
  <si>
    <t>REC-6278LT</t>
  </si>
  <si>
    <t>REC-6326LT</t>
  </si>
  <si>
    <t>REC-6328LT</t>
  </si>
  <si>
    <t>REC-6376LT</t>
  </si>
  <si>
    <t>REC-6378LT</t>
  </si>
  <si>
    <t>REC-6426LT</t>
  </si>
  <si>
    <t>REC-6428LT</t>
  </si>
  <si>
    <t>REC-6456LT</t>
  </si>
  <si>
    <t>REC-6458LT</t>
  </si>
  <si>
    <t>REC-LP-GY</t>
  </si>
  <si>
    <t>REC-ETC</t>
  </si>
  <si>
    <t>REC-BRP-GY</t>
  </si>
  <si>
    <t>от 10 до 20</t>
  </si>
  <si>
    <t>до 5</t>
  </si>
  <si>
    <t>без уп.</t>
  </si>
  <si>
    <t>до 10</t>
  </si>
  <si>
    <t xml:space="preserve"> до 4</t>
  </si>
  <si>
    <t>до 8</t>
  </si>
  <si>
    <t>до 40</t>
  </si>
  <si>
    <t>Кол-во уп. для изд. шт.</t>
  </si>
  <si>
    <t>Кол-во в упаковке шт.</t>
  </si>
  <si>
    <t>REC-6276S</t>
  </si>
  <si>
    <t>REC-6428S-GP2</t>
  </si>
  <si>
    <t>Глубина уп-ки №4, мм</t>
  </si>
  <si>
    <t>Высота уп-ки №1, мм</t>
  </si>
  <si>
    <t>Ширина уп-ки №1, мм</t>
  </si>
  <si>
    <t>Глубина уп-ки №1, мм</t>
  </si>
  <si>
    <t>Высота уп-ки №2, мм</t>
  </si>
  <si>
    <t>Ширина уп-ки №2, мм</t>
  </si>
  <si>
    <t>Глубина уп-ки №2, мм</t>
  </si>
  <si>
    <t>Высота уп-ки №3, мм</t>
  </si>
  <si>
    <t>Ширина уп-ки №3, мм</t>
  </si>
  <si>
    <t>Глубина уп-ки №3, мм</t>
  </si>
  <si>
    <t>Высота уп-ки №4 , мм</t>
  </si>
  <si>
    <t>Ширина уп-ки №4, мм</t>
  </si>
  <si>
    <t>Масса   уп-ки №1, кг</t>
  </si>
  <si>
    <t>Масса   уп-ки №2, кг</t>
  </si>
  <si>
    <t>Масса   уп-ки №3, кг</t>
  </si>
  <si>
    <t>Масса     уп-ки №4, кг</t>
  </si>
  <si>
    <t xml:space="preserve">                        Габариты и масса упаковки телекоммуникационного оборудования АЕСП</t>
  </si>
  <si>
    <t>Вес, кг</t>
  </si>
  <si>
    <r>
      <t>Объём, м</t>
    </r>
    <r>
      <rPr>
        <vertAlign val="superscript"/>
        <sz val="9"/>
        <rFont val="Arial"/>
        <family val="2"/>
        <charset val="204"/>
      </rPr>
      <t>3</t>
    </r>
  </si>
  <si>
    <t>REC-24B-GY</t>
  </si>
  <si>
    <t>REC-37SRV-GY</t>
  </si>
  <si>
    <t>REC-CB-M</t>
  </si>
  <si>
    <t>REC-CB-MA-GY</t>
  </si>
  <si>
    <t>REC-LU-LED-GY</t>
  </si>
  <si>
    <t>REC-S464</t>
  </si>
  <si>
    <t>REC-VP3-42-GY</t>
  </si>
  <si>
    <t>REC-VP3-45-GY</t>
  </si>
  <si>
    <t>REC-VP50-42-GY</t>
  </si>
  <si>
    <t>REC-VP50-45-GY</t>
  </si>
  <si>
    <t>RECW-065LT</t>
  </si>
  <si>
    <t>RECW-095LT</t>
  </si>
  <si>
    <t>RECW-125LT</t>
  </si>
  <si>
    <t>RECW-155LT</t>
  </si>
  <si>
    <t>REC-EPCM-60-GY</t>
  </si>
  <si>
    <t>REC-EPCM-80-GY</t>
  </si>
  <si>
    <t>REC-S816</t>
  </si>
  <si>
    <t>REC-S16A-V</t>
  </si>
  <si>
    <t>REC-S16Р-V</t>
  </si>
  <si>
    <t>REC-VP100-42-GY</t>
  </si>
  <si>
    <t>REC-VP100-45-GY</t>
  </si>
  <si>
    <t>Напольные шкафы 19" АЕСП разборные МТК</t>
  </si>
  <si>
    <t>Основания напольных шкафов АЕСП МТК</t>
  </si>
  <si>
    <t>REC-A610-GY</t>
  </si>
  <si>
    <t>REC-A612-GY</t>
  </si>
  <si>
    <t>REC-A66-GY</t>
  </si>
  <si>
    <t>REC-A68-GY</t>
  </si>
  <si>
    <t>REC-A810-GY</t>
  </si>
  <si>
    <t>REC-A812-GY</t>
  </si>
  <si>
    <t>REC-A88-GY</t>
  </si>
  <si>
    <t>Рамы напольных шкафов АЕСП МТК</t>
  </si>
  <si>
    <t>REC-B226-GLA-GY</t>
  </si>
  <si>
    <t>REC-B226-MET-GY</t>
  </si>
  <si>
    <t>REC-B226-PER-GY</t>
  </si>
  <si>
    <t>REC-B276-GLA-GY</t>
  </si>
  <si>
    <t>REC-B276-MET-GY</t>
  </si>
  <si>
    <t>REC-B276-PER2-GY</t>
  </si>
  <si>
    <t>REC-B276-PER-GY</t>
  </si>
  <si>
    <t>REC-B326-GLA-GY</t>
  </si>
  <si>
    <t>REC-B326-MET-GY</t>
  </si>
  <si>
    <t>REC-B326-PER2-GY</t>
  </si>
  <si>
    <t>REC-B326-PER-GY</t>
  </si>
  <si>
    <t>REC-B376-GLA-GY</t>
  </si>
  <si>
    <t>REC-B376-MET-GY</t>
  </si>
  <si>
    <t>REC-B376-PER2-GY</t>
  </si>
  <si>
    <t>REC-B376-PER-GY</t>
  </si>
  <si>
    <t>REC-B426-GLA-GY</t>
  </si>
  <si>
    <t>REC-B426-MET-GY</t>
  </si>
  <si>
    <t>REC-B426-PER2-GY</t>
  </si>
  <si>
    <t>REC-B426-PER-GY</t>
  </si>
  <si>
    <t>REC-B428-GLA-GY</t>
  </si>
  <si>
    <t>REC-B428-MET2-GY</t>
  </si>
  <si>
    <t>REC-B428-MET-GY</t>
  </si>
  <si>
    <t>REC-B428-PER2-GY</t>
  </si>
  <si>
    <t>REC-B456-GLA-GY</t>
  </si>
  <si>
    <t>REC-B456-MET-GY</t>
  </si>
  <si>
    <t>REC-B456-PER2-GY</t>
  </si>
  <si>
    <t>REC-B456-PER-GY</t>
  </si>
  <si>
    <t>REC-B458-GLA-GY</t>
  </si>
  <si>
    <t>REC-B458-MET-GY</t>
  </si>
  <si>
    <t>REC-B458-PER2-GY</t>
  </si>
  <si>
    <t>Боковые панели напольных шкафов АЕСП МТК</t>
  </si>
  <si>
    <t>REC-B226-BRP-GY</t>
  </si>
  <si>
    <t>REC-B276-BRP-GY</t>
  </si>
  <si>
    <t>REC-B326-BRP-GY</t>
  </si>
  <si>
    <t>REC-B376-BRP-GY</t>
  </si>
  <si>
    <t>REC-B426-BRP-GY</t>
  </si>
  <si>
    <t>REC-B428-BRP-GY</t>
  </si>
  <si>
    <t>REC-B456-BRP-GY</t>
  </si>
  <si>
    <t>REC-B458-BRP-GY</t>
  </si>
  <si>
    <t>REC-B476-BRP-GY</t>
  </si>
  <si>
    <t>REC-B476-GLA-GY</t>
  </si>
  <si>
    <t>REC-B476-PER2-GY</t>
  </si>
  <si>
    <t>REC-B476-PER-GY</t>
  </si>
  <si>
    <t>REC-C226-BRP-GY</t>
  </si>
  <si>
    <t>REC-C228-BRP-GY</t>
  </si>
  <si>
    <t>REC-C2710-BRP-GY</t>
  </si>
  <si>
    <t>REC-C276-BRP-GY</t>
  </si>
  <si>
    <t>REC-C278-BRP-GY</t>
  </si>
  <si>
    <t>REC-C3210-BRP-GY</t>
  </si>
  <si>
    <t>REC-C326-BRP-GY</t>
  </si>
  <si>
    <t>REC-C328-BRP-GY</t>
  </si>
  <si>
    <t>REC-C3710-BRP-GY</t>
  </si>
  <si>
    <t>REC-C376-BRP-GY</t>
  </si>
  <si>
    <t>REC-C378-BRP-GY</t>
  </si>
  <si>
    <t>REC-C4210-BRP2-GY</t>
  </si>
  <si>
    <t>REC-C4212-BRP2-GY</t>
  </si>
  <si>
    <t>REC-C426-BRP-GY</t>
  </si>
  <si>
    <t>REC-C428-BRP2-GY</t>
  </si>
  <si>
    <t>REC-C428-BRP-GY</t>
  </si>
  <si>
    <t>REC-C4510-BRP2-GY</t>
  </si>
  <si>
    <t>REC-C4510-PER2-GY</t>
  </si>
  <si>
    <t>REC-C4512-BRP2-GY</t>
  </si>
  <si>
    <t>REC-C456-BRP-GY</t>
  </si>
  <si>
    <t>REC-C458-BRP2-GY</t>
  </si>
  <si>
    <t>REC-C458-BRP-GY</t>
  </si>
  <si>
    <t>REC-C4710-BRP2-GY</t>
  </si>
  <si>
    <t>REC-C476-BRP-GY</t>
  </si>
  <si>
    <t>REC-C478-BRP2-GY</t>
  </si>
  <si>
    <t>REC-C478-BRP-GY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</si>
</sst>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0.000000"/>
  </numFmts>
  <fonts count="22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i/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FF00"/>
      <name val="Arial"/>
      <family val="2"/>
      <charset val="204"/>
    </font>
    <font>
      <sz val="14"/>
      <name val="Times New Roman"/>
      <family val="1"/>
      <charset val="204"/>
    </font>
    <font>
      <sz val="9"/>
      <color rgb="FFFFFF00"/>
      <name val="Arial"/>
      <family val="2"/>
      <charset val="204"/>
    </font>
    <font>
      <sz val="9"/>
      <color indexed="9"/>
      <name val="Arial"/>
      <family val="2"/>
      <charset val="204"/>
    </font>
    <font>
      <sz val="8"/>
      <color indexed="9"/>
      <name val="Arial"/>
      <family val="2"/>
      <charset val="204"/>
    </font>
    <font>
      <vertAlign val="superscript"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Arial"/>
      <family val="2"/>
    </font>
    <font>
      <b/>
      <sz val="9"/>
      <color indexed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left"/>
    </xf>
    <xf numFmtId="0" fontId="1" fillId="0" borderId="0">
      <alignment horizontal="left"/>
    </xf>
    <xf numFmtId="0" fontId="20" fillId="0" borderId="0"/>
  </cellStyleXfs>
  <cellXfs count="415"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/>
    </xf>
    <xf numFmtId="1" fontId="2" fillId="2" borderId="5" xfId="0" applyNumberFormat="1" applyFont="1" applyFill="1" applyBorder="1" applyAlignment="1">
      <alignment horizontal="center" vertical="top"/>
    </xf>
    <xf numFmtId="1" fontId="2" fillId="2" borderId="2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left" vertical="top" wrapText="1"/>
    </xf>
    <xf numFmtId="3" fontId="2" fillId="0" borderId="6" xfId="0" applyNumberFormat="1" applyFont="1" applyFill="1" applyBorder="1" applyAlignment="1">
      <alignment horizontal="center" vertical="top"/>
    </xf>
    <xf numFmtId="1" fontId="2" fillId="0" borderId="6" xfId="0" applyNumberFormat="1" applyFont="1" applyFill="1" applyBorder="1" applyAlignment="1">
      <alignment horizontal="center" vertical="top"/>
    </xf>
    <xf numFmtId="0" fontId="3" fillId="0" borderId="0" xfId="0" applyFont="1" applyFill="1" applyAlignment="1"/>
    <xf numFmtId="0" fontId="2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3" fontId="2" fillId="0" borderId="8" xfId="0" applyNumberFormat="1" applyFont="1" applyFill="1" applyBorder="1" applyAlignment="1">
      <alignment horizontal="center" vertical="top"/>
    </xf>
    <xf numFmtId="1" fontId="2" fillId="0" borderId="8" xfId="0" applyNumberFormat="1" applyFont="1" applyFill="1" applyBorder="1" applyAlignment="1">
      <alignment horizontal="center" vertical="top"/>
    </xf>
    <xf numFmtId="3" fontId="2" fillId="0" borderId="8" xfId="0" applyNumberFormat="1" applyFont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" fontId="2" fillId="0" borderId="11" xfId="0" applyNumberFormat="1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/>
    </xf>
    <xf numFmtId="1" fontId="2" fillId="2" borderId="4" xfId="0" applyNumberFormat="1" applyFont="1" applyFill="1" applyBorder="1" applyAlignment="1">
      <alignment horizontal="center" vertical="top"/>
    </xf>
    <xf numFmtId="1" fontId="2" fillId="2" borderId="12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4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/>
    </xf>
    <xf numFmtId="3" fontId="2" fillId="0" borderId="11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vertical="top" wrapText="1"/>
    </xf>
    <xf numFmtId="3" fontId="2" fillId="0" borderId="16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1" fontId="2" fillId="0" borderId="18" xfId="0" applyNumberFormat="1" applyFont="1" applyFill="1" applyBorder="1" applyAlignment="1">
      <alignment horizontal="center" vertical="top"/>
    </xf>
    <xf numFmtId="3" fontId="2" fillId="0" borderId="9" xfId="0" applyNumberFormat="1" applyFont="1" applyFill="1" applyBorder="1" applyAlignment="1">
      <alignment horizontal="center" vertical="top"/>
    </xf>
    <xf numFmtId="1" fontId="2" fillId="0" borderId="16" xfId="0" applyNumberFormat="1" applyFont="1" applyFill="1" applyBorder="1" applyAlignment="1">
      <alignment horizontal="center" vertical="top"/>
    </xf>
    <xf numFmtId="1" fontId="2" fillId="0" borderId="9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horizontal="center" vertical="top"/>
    </xf>
    <xf numFmtId="1" fontId="2" fillId="0" borderId="20" xfId="0" applyNumberFormat="1" applyFont="1" applyFill="1" applyBorder="1" applyAlignment="1">
      <alignment horizontal="center" vertical="top"/>
    </xf>
    <xf numFmtId="1" fontId="2" fillId="0" borderId="19" xfId="0" applyNumberFormat="1" applyFont="1" applyFill="1" applyBorder="1" applyAlignment="1">
      <alignment horizontal="center" vertical="top"/>
    </xf>
    <xf numFmtId="0" fontId="2" fillId="0" borderId="8" xfId="0" applyFont="1" applyFill="1" applyBorder="1">
      <alignment horizontal="left"/>
    </xf>
    <xf numFmtId="0" fontId="1" fillId="0" borderId="8" xfId="0" applyFont="1" applyFill="1" applyBorder="1" applyAlignment="1">
      <alignment horizontal="left" wrapText="1"/>
    </xf>
    <xf numFmtId="0" fontId="2" fillId="0" borderId="21" xfId="0" applyFont="1" applyFill="1" applyBorder="1">
      <alignment horizontal="left"/>
    </xf>
    <xf numFmtId="0" fontId="1" fillId="0" borderId="21" xfId="0" applyFont="1" applyFill="1" applyBorder="1" applyAlignment="1">
      <alignment horizontal="left" wrapText="1"/>
    </xf>
    <xf numFmtId="3" fontId="2" fillId="0" borderId="21" xfId="0" applyNumberFormat="1" applyFont="1" applyFill="1" applyBorder="1" applyAlignment="1">
      <alignment horizontal="center" vertical="top"/>
    </xf>
    <xf numFmtId="1" fontId="2" fillId="0" borderId="21" xfId="0" applyNumberFormat="1" applyFont="1" applyFill="1" applyBorder="1" applyAlignment="1">
      <alignment horizontal="center" vertical="top"/>
    </xf>
    <xf numFmtId="0" fontId="2" fillId="0" borderId="19" xfId="0" applyFont="1" applyFill="1" applyBorder="1">
      <alignment horizontal="left"/>
    </xf>
    <xf numFmtId="0" fontId="1" fillId="0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1" fontId="2" fillId="0" borderId="26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 wrapText="1"/>
    </xf>
    <xf numFmtId="0" fontId="1" fillId="0" borderId="23" xfId="0" applyFont="1" applyFill="1" applyBorder="1" applyAlignment="1">
      <alignment wrapText="1"/>
    </xf>
    <xf numFmtId="0" fontId="2" fillId="0" borderId="9" xfId="0" applyFont="1" applyFill="1" applyBorder="1" applyAlignment="1"/>
    <xf numFmtId="0" fontId="1" fillId="0" borderId="10" xfId="0" applyFont="1" applyFill="1" applyBorder="1" applyAlignment="1">
      <alignment wrapText="1"/>
    </xf>
    <xf numFmtId="0" fontId="2" fillId="0" borderId="8" xfId="0" applyFont="1" applyFill="1" applyBorder="1" applyAlignment="1"/>
    <xf numFmtId="0" fontId="1" fillId="0" borderId="25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horizontal="center" vertical="top"/>
    </xf>
    <xf numFmtId="1" fontId="2" fillId="0" borderId="5" xfId="0" applyNumberFormat="1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/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0" fillId="0" borderId="10" xfId="0" applyFill="1" applyBorder="1" applyAlignment="1">
      <alignment vertical="top" wrapText="1"/>
    </xf>
    <xf numFmtId="0" fontId="1" fillId="0" borderId="21" xfId="0" applyFont="1" applyFill="1" applyBorder="1" applyAlignment="1">
      <alignment horizontal="left" vertical="top"/>
    </xf>
    <xf numFmtId="3" fontId="2" fillId="0" borderId="26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3" fontId="3" fillId="0" borderId="0" xfId="0" applyNumberFormat="1" applyFont="1" applyAlignment="1"/>
    <xf numFmtId="3" fontId="3" fillId="0" borderId="0" xfId="0" applyNumberFormat="1" applyFont="1" applyFill="1" applyAlignment="1"/>
    <xf numFmtId="0" fontId="10" fillId="0" borderId="0" xfId="0" applyFont="1" applyAlignment="1"/>
    <xf numFmtId="0" fontId="2" fillId="3" borderId="8" xfId="0" applyFont="1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3" fontId="2" fillId="3" borderId="8" xfId="0" applyNumberFormat="1" applyFont="1" applyFill="1" applyBorder="1" applyAlignment="1">
      <alignment horizontal="center" vertical="top"/>
    </xf>
    <xf numFmtId="1" fontId="2" fillId="3" borderId="20" xfId="0" applyNumberFormat="1" applyFont="1" applyFill="1" applyBorder="1" applyAlignment="1">
      <alignment horizontal="center" vertical="top"/>
    </xf>
    <xf numFmtId="1" fontId="2" fillId="3" borderId="8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2" fillId="2" borderId="12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1" xfId="0" applyFont="1" applyFill="1" applyBorder="1" applyAlignment="1">
      <alignment horizontal="left" vertical="top"/>
    </xf>
    <xf numFmtId="0" fontId="2" fillId="4" borderId="8" xfId="0" applyFont="1" applyFill="1" applyBorder="1" applyAlignment="1">
      <alignment vertical="top" wrapText="1"/>
    </xf>
    <xf numFmtId="0" fontId="12" fillId="0" borderId="0" xfId="0" applyFont="1" applyFill="1" applyAlignment="1"/>
    <xf numFmtId="0" fontId="14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16" fillId="2" borderId="2" xfId="0" applyFont="1" applyFill="1" applyBorder="1" applyAlignment="1">
      <alignment horizontal="left" vertical="top"/>
    </xf>
    <xf numFmtId="0" fontId="16" fillId="2" borderId="29" xfId="0" applyFont="1" applyFill="1" applyBorder="1" applyAlignment="1">
      <alignment horizontal="center" vertical="top"/>
    </xf>
    <xf numFmtId="1" fontId="3" fillId="2" borderId="29" xfId="0" applyNumberFormat="1" applyFont="1" applyFill="1" applyBorder="1" applyAlignment="1">
      <alignment horizontal="center" vertical="top"/>
    </xf>
    <xf numFmtId="1" fontId="3" fillId="5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1" fontId="3" fillId="5" borderId="1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/>
    </xf>
    <xf numFmtId="1" fontId="0" fillId="0" borderId="4" xfId="0" applyNumberForma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3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center" wrapText="1"/>
    </xf>
    <xf numFmtId="164" fontId="3" fillId="0" borderId="32" xfId="0" applyNumberFormat="1" applyFont="1" applyFill="1" applyBorder="1" applyAlignment="1"/>
    <xf numFmtId="1" fontId="3" fillId="6" borderId="32" xfId="0" applyNumberFormat="1" applyFont="1" applyFill="1" applyBorder="1" applyAlignment="1">
      <alignment horizontal="center" vertical="top"/>
    </xf>
    <xf numFmtId="1" fontId="3" fillId="2" borderId="32" xfId="0" applyNumberFormat="1" applyFont="1" applyFill="1" applyBorder="1" applyAlignment="1">
      <alignment horizontal="center" vertical="top"/>
    </xf>
    <xf numFmtId="164" fontId="3" fillId="0" borderId="37" xfId="0" applyNumberFormat="1" applyFont="1" applyFill="1" applyBorder="1" applyAlignment="1"/>
    <xf numFmtId="1" fontId="3" fillId="6" borderId="40" xfId="0" applyNumberFormat="1" applyFont="1" applyFill="1" applyBorder="1" applyAlignment="1">
      <alignment horizontal="center" vertical="top"/>
    </xf>
    <xf numFmtId="1" fontId="3" fillId="5" borderId="24" xfId="0" applyNumberFormat="1" applyFont="1" applyFill="1" applyBorder="1" applyAlignment="1">
      <alignment horizontal="center" vertical="top"/>
    </xf>
    <xf numFmtId="164" fontId="3" fillId="0" borderId="36" xfId="0" applyNumberFormat="1" applyFont="1" applyFill="1" applyBorder="1" applyAlignment="1"/>
    <xf numFmtId="164" fontId="3" fillId="0" borderId="38" xfId="0" applyNumberFormat="1" applyFont="1" applyFill="1" applyBorder="1" applyAlignment="1"/>
    <xf numFmtId="164" fontId="3" fillId="0" borderId="39" xfId="0" applyNumberFormat="1" applyFont="1" applyFill="1" applyBorder="1" applyAlignment="1"/>
    <xf numFmtId="164" fontId="3" fillId="0" borderId="40" xfId="0" applyNumberFormat="1" applyFont="1" applyFill="1" applyBorder="1" applyAlignment="1"/>
    <xf numFmtId="1" fontId="3" fillId="5" borderId="24" xfId="0" applyNumberFormat="1" applyFont="1" applyFill="1" applyBorder="1" applyAlignment="1">
      <alignment horizontal="center" vertical="top" wrapText="1"/>
    </xf>
    <xf numFmtId="164" fontId="3" fillId="6" borderId="47" xfId="0" applyNumberFormat="1" applyFont="1" applyFill="1" applyBorder="1" applyAlignment="1"/>
    <xf numFmtId="0" fontId="16" fillId="2" borderId="2" xfId="0" applyFont="1" applyFill="1" applyBorder="1" applyAlignment="1">
      <alignment horizontal="left" vertical="top" wrapText="1"/>
    </xf>
    <xf numFmtId="164" fontId="2" fillId="0" borderId="40" xfId="0" applyNumberFormat="1" applyFont="1" applyFill="1" applyBorder="1" applyAlignment="1">
      <alignment horizontal="center" vertical="center" wrapText="1"/>
    </xf>
    <xf numFmtId="0" fontId="16" fillId="6" borderId="48" xfId="0" applyFont="1" applyFill="1" applyBorder="1" applyAlignment="1">
      <alignment horizontal="center" vertical="top"/>
    </xf>
    <xf numFmtId="0" fontId="3" fillId="6" borderId="48" xfId="0" applyFont="1" applyFill="1" applyBorder="1" applyAlignment="1">
      <alignment vertical="top"/>
    </xf>
    <xf numFmtId="0" fontId="3" fillId="2" borderId="48" xfId="0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top" wrapText="1"/>
    </xf>
    <xf numFmtId="164" fontId="2" fillId="6" borderId="40" xfId="0" applyNumberFormat="1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vertical="top" wrapText="1"/>
    </xf>
    <xf numFmtId="164" fontId="2" fillId="7" borderId="40" xfId="0" applyNumberFormat="1" applyFont="1" applyFill="1" applyBorder="1" applyAlignment="1">
      <alignment horizontal="center" vertical="center" wrapText="1"/>
    </xf>
    <xf numFmtId="3" fontId="3" fillId="7" borderId="18" xfId="0" applyNumberFormat="1" applyFont="1" applyFill="1" applyBorder="1" applyAlignment="1">
      <alignment horizontal="center" vertical="top"/>
    </xf>
    <xf numFmtId="1" fontId="3" fillId="7" borderId="24" xfId="0" applyNumberFormat="1" applyFont="1" applyFill="1" applyBorder="1" applyAlignment="1">
      <alignment horizontal="center" vertical="top"/>
    </xf>
    <xf numFmtId="164" fontId="3" fillId="7" borderId="36" xfId="0" applyNumberFormat="1" applyFont="1" applyFill="1" applyBorder="1" applyAlignment="1"/>
    <xf numFmtId="164" fontId="3" fillId="7" borderId="37" xfId="0" applyNumberFormat="1" applyFont="1" applyFill="1" applyBorder="1" applyAlignment="1"/>
    <xf numFmtId="164" fontId="3" fillId="7" borderId="38" xfId="0" applyNumberFormat="1" applyFont="1" applyFill="1" applyBorder="1" applyAlignment="1"/>
    <xf numFmtId="1" fontId="3" fillId="7" borderId="11" xfId="0" applyNumberFormat="1" applyFont="1" applyFill="1" applyBorder="1" applyAlignment="1">
      <alignment horizontal="center" vertical="top"/>
    </xf>
    <xf numFmtId="3" fontId="3" fillId="7" borderId="11" xfId="0" applyNumberFormat="1" applyFont="1" applyFill="1" applyBorder="1" applyAlignment="1">
      <alignment horizontal="center" vertical="top"/>
    </xf>
    <xf numFmtId="164" fontId="3" fillId="7" borderId="39" xfId="0" applyNumberFormat="1" applyFont="1" applyFill="1" applyBorder="1" applyAlignment="1"/>
    <xf numFmtId="164" fontId="3" fillId="7" borderId="32" xfId="0" applyNumberFormat="1" applyFont="1" applyFill="1" applyBorder="1" applyAlignment="1"/>
    <xf numFmtId="164" fontId="3" fillId="7" borderId="40" xfId="0" applyNumberFormat="1" applyFont="1" applyFill="1" applyBorder="1" applyAlignment="1"/>
    <xf numFmtId="3" fontId="3" fillId="7" borderId="26" xfId="0" applyNumberFormat="1" applyFont="1" applyFill="1" applyBorder="1" applyAlignment="1">
      <alignment horizontal="center" vertical="top"/>
    </xf>
    <xf numFmtId="164" fontId="3" fillId="7" borderId="41" xfId="0" applyNumberFormat="1" applyFont="1" applyFill="1" applyBorder="1" applyAlignment="1"/>
    <xf numFmtId="164" fontId="3" fillId="7" borderId="42" xfId="0" applyNumberFormat="1" applyFont="1" applyFill="1" applyBorder="1" applyAlignment="1"/>
    <xf numFmtId="164" fontId="3" fillId="7" borderId="43" xfId="0" applyNumberFormat="1" applyFont="1" applyFill="1" applyBorder="1" applyAlignment="1"/>
    <xf numFmtId="0" fontId="2" fillId="7" borderId="6" xfId="0" applyFont="1" applyFill="1" applyBorder="1" applyAlignment="1">
      <alignment vertical="top" wrapText="1"/>
    </xf>
    <xf numFmtId="164" fontId="2" fillId="7" borderId="38" xfId="0" applyNumberFormat="1" applyFont="1" applyFill="1" applyBorder="1" applyAlignment="1">
      <alignment horizontal="center" vertical="center" wrapText="1"/>
    </xf>
    <xf numFmtId="1" fontId="3" fillId="7" borderId="33" xfId="0" applyNumberFormat="1" applyFont="1" applyFill="1" applyBorder="1" applyAlignment="1">
      <alignment horizontal="center" vertical="top"/>
    </xf>
    <xf numFmtId="1" fontId="3" fillId="7" borderId="18" xfId="0" applyNumberFormat="1" applyFont="1" applyFill="1" applyBorder="1" applyAlignment="1">
      <alignment horizontal="center" vertical="top"/>
    </xf>
    <xf numFmtId="0" fontId="2" fillId="7" borderId="9" xfId="0" applyFont="1" applyFill="1" applyBorder="1" applyAlignment="1">
      <alignment vertical="top" wrapText="1"/>
    </xf>
    <xf numFmtId="0" fontId="2" fillId="7" borderId="8" xfId="0" applyFont="1" applyFill="1" applyBorder="1">
      <alignment horizontal="left"/>
    </xf>
    <xf numFmtId="0" fontId="2" fillId="7" borderId="21" xfId="0" applyFont="1" applyFill="1" applyBorder="1">
      <alignment horizontal="left"/>
    </xf>
    <xf numFmtId="0" fontId="16" fillId="2" borderId="7" xfId="0" applyFont="1" applyFill="1" applyBorder="1" applyAlignment="1">
      <alignment horizontal="left" vertical="top" wrapText="1"/>
    </xf>
    <xf numFmtId="164" fontId="2" fillId="6" borderId="49" xfId="0" applyNumberFormat="1" applyFont="1" applyFill="1" applyBorder="1" applyAlignment="1">
      <alignment horizontal="center" vertical="center" wrapText="1"/>
    </xf>
    <xf numFmtId="1" fontId="3" fillId="6" borderId="46" xfId="0" applyNumberFormat="1" applyFont="1" applyFill="1" applyBorder="1" applyAlignment="1">
      <alignment horizontal="center" vertical="top"/>
    </xf>
    <xf numFmtId="1" fontId="3" fillId="6" borderId="49" xfId="0" applyNumberFormat="1" applyFont="1" applyFill="1" applyBorder="1" applyAlignment="1">
      <alignment horizontal="center" vertical="top"/>
    </xf>
    <xf numFmtId="164" fontId="2" fillId="6" borderId="51" xfId="0" applyNumberFormat="1" applyFont="1" applyFill="1" applyBorder="1" applyAlignment="1">
      <alignment horizontal="center" vertical="center" wrapText="1"/>
    </xf>
    <xf numFmtId="3" fontId="3" fillId="7" borderId="8" xfId="0" applyNumberFormat="1" applyFont="1" applyFill="1" applyBorder="1" applyAlignment="1">
      <alignment horizontal="center" vertical="top"/>
    </xf>
    <xf numFmtId="164" fontId="2" fillId="7" borderId="43" xfId="0" applyNumberFormat="1" applyFont="1" applyFill="1" applyBorder="1" applyAlignment="1">
      <alignment horizontal="center" vertical="center" wrapText="1"/>
    </xf>
    <xf numFmtId="3" fontId="3" fillId="7" borderId="21" xfId="0" applyNumberFormat="1" applyFont="1" applyFill="1" applyBorder="1" applyAlignment="1">
      <alignment horizontal="center" vertical="top"/>
    </xf>
    <xf numFmtId="1" fontId="3" fillId="7" borderId="24" xfId="0" applyNumberFormat="1" applyFont="1" applyFill="1" applyBorder="1" applyAlignment="1">
      <alignment horizontal="center" vertical="top" wrapText="1"/>
    </xf>
    <xf numFmtId="1" fontId="3" fillId="7" borderId="11" xfId="0" applyNumberFormat="1" applyFont="1" applyFill="1" applyBorder="1" applyAlignment="1">
      <alignment horizontal="center" vertical="top" wrapText="1"/>
    </xf>
    <xf numFmtId="2" fontId="2" fillId="7" borderId="36" xfId="0" applyNumberFormat="1" applyFont="1" applyFill="1" applyBorder="1" applyAlignment="1">
      <alignment horizontal="center" vertical="center" wrapText="1"/>
    </xf>
    <xf numFmtId="2" fontId="2" fillId="7" borderId="39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6" borderId="39" xfId="0" applyNumberFormat="1" applyFont="1" applyFill="1" applyBorder="1" applyAlignment="1">
      <alignment horizontal="center" vertical="center" wrapText="1"/>
    </xf>
    <xf numFmtId="2" fontId="2" fillId="6" borderId="45" xfId="0" applyNumberFormat="1" applyFont="1" applyFill="1" applyBorder="1" applyAlignment="1">
      <alignment horizontal="center" vertical="center" wrapText="1"/>
    </xf>
    <xf numFmtId="2" fontId="2" fillId="7" borderId="41" xfId="0" applyNumberFormat="1" applyFont="1" applyFill="1" applyBorder="1" applyAlignment="1">
      <alignment horizontal="center" vertical="center" wrapText="1"/>
    </xf>
    <xf numFmtId="2" fontId="2" fillId="6" borderId="50" xfId="0" applyNumberFormat="1" applyFont="1" applyFill="1" applyBorder="1" applyAlignment="1">
      <alignment horizontal="center" vertical="center" wrapText="1"/>
    </xf>
    <xf numFmtId="0" fontId="2" fillId="7" borderId="19" xfId="0" applyFont="1" applyFill="1" applyBorder="1">
      <alignment horizontal="left"/>
    </xf>
    <xf numFmtId="0" fontId="2" fillId="7" borderId="21" xfId="0" applyFont="1" applyFill="1" applyBorder="1" applyAlignment="1">
      <alignment vertical="top" wrapText="1"/>
    </xf>
    <xf numFmtId="1" fontId="3" fillId="7" borderId="34" xfId="0" applyNumberFormat="1" applyFont="1" applyFill="1" applyBorder="1" applyAlignment="1">
      <alignment horizontal="center" vertical="top"/>
    </xf>
    <xf numFmtId="1" fontId="3" fillId="7" borderId="26" xfId="0" applyNumberFormat="1" applyFont="1" applyFill="1" applyBorder="1" applyAlignment="1">
      <alignment horizontal="center" vertical="top"/>
    </xf>
    <xf numFmtId="2" fontId="3" fillId="7" borderId="24" xfId="0" applyNumberFormat="1" applyFont="1" applyFill="1" applyBorder="1" applyAlignment="1">
      <alignment horizontal="center" vertical="top"/>
    </xf>
    <xf numFmtId="2" fontId="3" fillId="5" borderId="24" xfId="0" applyNumberFormat="1" applyFont="1" applyFill="1" applyBorder="1" applyAlignment="1">
      <alignment horizontal="center" vertical="top"/>
    </xf>
    <xf numFmtId="2" fontId="3" fillId="7" borderId="24" xfId="0" applyNumberFormat="1" applyFont="1" applyFill="1" applyBorder="1" applyAlignment="1">
      <alignment horizontal="center" vertical="top" wrapText="1"/>
    </xf>
    <xf numFmtId="2" fontId="3" fillId="5" borderId="24" xfId="0" applyNumberFormat="1" applyFont="1" applyFill="1" applyBorder="1" applyAlignment="1">
      <alignment horizontal="center" vertical="top" wrapText="1"/>
    </xf>
    <xf numFmtId="164" fontId="2" fillId="7" borderId="39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5" fontId="2" fillId="7" borderId="40" xfId="0" applyNumberFormat="1" applyFont="1" applyFill="1" applyBorder="1" applyAlignment="1">
      <alignment horizontal="center" vertical="center" wrapText="1"/>
    </xf>
    <xf numFmtId="2" fontId="2" fillId="7" borderId="39" xfId="1" applyNumberFormat="1" applyFont="1" applyFill="1" applyBorder="1" applyAlignment="1">
      <alignment horizontal="center" vertical="center" wrapText="1"/>
    </xf>
    <xf numFmtId="164" fontId="3" fillId="7" borderId="39" xfId="1" applyNumberFormat="1" applyFont="1" applyFill="1" applyBorder="1" applyAlignment="1"/>
    <xf numFmtId="164" fontId="3" fillId="7" borderId="32" xfId="1" applyNumberFormat="1" applyFont="1" applyFill="1" applyBorder="1" applyAlignment="1"/>
    <xf numFmtId="164" fontId="3" fillId="7" borderId="40" xfId="1" applyNumberFormat="1" applyFont="1" applyFill="1" applyBorder="1" applyAlignment="1"/>
    <xf numFmtId="1" fontId="3" fillId="7" borderId="24" xfId="1" applyNumberFormat="1" applyFont="1" applyFill="1" applyBorder="1" applyAlignment="1">
      <alignment horizontal="center" vertical="top"/>
    </xf>
    <xf numFmtId="1" fontId="3" fillId="7" borderId="11" xfId="1" applyNumberFormat="1" applyFont="1" applyFill="1" applyBorder="1" applyAlignment="1">
      <alignment horizontal="center" vertical="top"/>
    </xf>
    <xf numFmtId="164" fontId="3" fillId="7" borderId="45" xfId="0" applyNumberFormat="1" applyFont="1" applyFill="1" applyBorder="1" applyAlignment="1"/>
    <xf numFmtId="164" fontId="3" fillId="7" borderId="46" xfId="0" applyNumberFormat="1" applyFont="1" applyFill="1" applyBorder="1" applyAlignment="1"/>
    <xf numFmtId="164" fontId="3" fillId="7" borderId="49" xfId="0" applyNumberFormat="1" applyFont="1" applyFill="1" applyBorder="1" applyAlignment="1"/>
    <xf numFmtId="164" fontId="3" fillId="7" borderId="53" xfId="0" applyNumberFormat="1" applyFont="1" applyFill="1" applyBorder="1" applyAlignment="1"/>
    <xf numFmtId="164" fontId="3" fillId="7" borderId="54" xfId="0" applyNumberFormat="1" applyFont="1" applyFill="1" applyBorder="1" applyAlignment="1"/>
    <xf numFmtId="164" fontId="3" fillId="7" borderId="55" xfId="0" applyNumberFormat="1" applyFont="1" applyFill="1" applyBorder="1" applyAlignment="1"/>
    <xf numFmtId="164" fontId="3" fillId="7" borderId="36" xfId="1" applyNumberFormat="1" applyFont="1" applyFill="1" applyBorder="1" applyAlignment="1"/>
    <xf numFmtId="164" fontId="3" fillId="7" borderId="37" xfId="1" applyNumberFormat="1" applyFont="1" applyFill="1" applyBorder="1" applyAlignment="1"/>
    <xf numFmtId="164" fontId="3" fillId="7" borderId="38" xfId="1" applyNumberFormat="1" applyFont="1" applyFill="1" applyBorder="1" applyAlignment="1"/>
    <xf numFmtId="164" fontId="3" fillId="7" borderId="50" xfId="1" applyNumberFormat="1" applyFont="1" applyFill="1" applyBorder="1" applyAlignment="1"/>
    <xf numFmtId="164" fontId="3" fillId="7" borderId="52" xfId="1" applyNumberFormat="1" applyFont="1" applyFill="1" applyBorder="1" applyAlignment="1"/>
    <xf numFmtId="164" fontId="3" fillId="7" borderId="51" xfId="1" applyNumberFormat="1" applyFont="1" applyFill="1" applyBorder="1" applyAlignment="1"/>
    <xf numFmtId="164" fontId="3" fillId="7" borderId="41" xfId="1" applyNumberFormat="1" applyFont="1" applyFill="1" applyBorder="1" applyAlignment="1"/>
    <xf numFmtId="164" fontId="3" fillId="7" borderId="42" xfId="1" applyNumberFormat="1" applyFont="1" applyFill="1" applyBorder="1" applyAlignment="1"/>
    <xf numFmtId="164" fontId="3" fillId="7" borderId="43" xfId="1" applyNumberFormat="1" applyFont="1" applyFill="1" applyBorder="1" applyAlignment="1"/>
    <xf numFmtId="164" fontId="3" fillId="7" borderId="50" xfId="0" applyNumberFormat="1" applyFont="1" applyFill="1" applyBorder="1" applyAlignment="1"/>
    <xf numFmtId="164" fontId="3" fillId="7" borderId="52" xfId="0" applyNumberFormat="1" applyFont="1" applyFill="1" applyBorder="1" applyAlignment="1"/>
    <xf numFmtId="164" fontId="3" fillId="7" borderId="51" xfId="0" applyNumberFormat="1" applyFont="1" applyFill="1" applyBorder="1" applyAlignment="1"/>
    <xf numFmtId="2" fontId="2" fillId="7" borderId="44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1" fontId="3" fillId="7" borderId="35" xfId="1" applyNumberFormat="1" applyFont="1" applyFill="1" applyBorder="1" applyAlignment="1">
      <alignment horizontal="center" vertical="top"/>
    </xf>
    <xf numFmtId="0" fontId="2" fillId="7" borderId="19" xfId="0" applyFont="1" applyFill="1" applyBorder="1" applyAlignment="1">
      <alignment vertical="top" wrapText="1"/>
    </xf>
    <xf numFmtId="2" fontId="2" fillId="7" borderId="50" xfId="0" applyNumberFormat="1" applyFont="1" applyFill="1" applyBorder="1" applyAlignment="1">
      <alignment horizontal="center" vertical="center" wrapText="1"/>
    </xf>
    <xf numFmtId="164" fontId="2" fillId="7" borderId="51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vertical="top"/>
    </xf>
    <xf numFmtId="1" fontId="3" fillId="7" borderId="44" xfId="0" applyNumberFormat="1" applyFont="1" applyFill="1" applyBorder="1" applyAlignment="1">
      <alignment horizontal="center" vertical="top"/>
    </xf>
    <xf numFmtId="3" fontId="3" fillId="7" borderId="19" xfId="0" applyNumberFormat="1" applyFont="1" applyFill="1" applyBorder="1" applyAlignment="1">
      <alignment horizontal="center" vertical="top"/>
    </xf>
    <xf numFmtId="1" fontId="3" fillId="7" borderId="35" xfId="0" applyNumberFormat="1" applyFont="1" applyFill="1" applyBorder="1" applyAlignment="1">
      <alignment horizontal="center" vertical="top"/>
    </xf>
    <xf numFmtId="1" fontId="3" fillId="7" borderId="20" xfId="0" applyNumberFormat="1" applyFont="1" applyFill="1" applyBorder="1" applyAlignment="1">
      <alignment horizontal="center" vertical="top"/>
    </xf>
    <xf numFmtId="2" fontId="2" fillId="7" borderId="45" xfId="0" applyNumberFormat="1" applyFont="1" applyFill="1" applyBorder="1" applyAlignment="1">
      <alignment horizontal="center" vertical="center" wrapText="1"/>
    </xf>
    <xf numFmtId="164" fontId="2" fillId="7" borderId="49" xfId="0" applyNumberFormat="1" applyFont="1" applyFill="1" applyBorder="1" applyAlignment="1">
      <alignment horizontal="center" vertical="center" wrapText="1"/>
    </xf>
    <xf numFmtId="3" fontId="3" fillId="7" borderId="9" xfId="0" applyNumberFormat="1" applyFont="1" applyFill="1" applyBorder="1" applyAlignment="1">
      <alignment horizontal="center" vertical="top"/>
    </xf>
    <xf numFmtId="2" fontId="3" fillId="7" borderId="24" xfId="1" applyNumberFormat="1" applyFont="1" applyFill="1" applyBorder="1" applyAlignment="1">
      <alignment horizontal="center" vertical="top" wrapText="1"/>
    </xf>
    <xf numFmtId="165" fontId="2" fillId="0" borderId="40" xfId="0" applyNumberFormat="1" applyFont="1" applyFill="1" applyBorder="1" applyAlignment="1">
      <alignment horizontal="center" vertical="center" wrapText="1"/>
    </xf>
    <xf numFmtId="0" fontId="2" fillId="7" borderId="8" xfId="1" applyFont="1" applyFill="1" applyBorder="1" applyAlignment="1">
      <alignment vertical="top" wrapText="1"/>
    </xf>
    <xf numFmtId="2" fontId="3" fillId="7" borderId="24" xfId="1" applyNumberFormat="1" applyFont="1" applyFill="1" applyBorder="1" applyAlignment="1">
      <alignment horizontal="center" vertical="top"/>
    </xf>
    <xf numFmtId="3" fontId="12" fillId="7" borderId="11" xfId="0" applyNumberFormat="1" applyFont="1" applyFill="1" applyBorder="1" applyAlignment="1">
      <alignment horizontal="center" vertical="top"/>
    </xf>
    <xf numFmtId="1" fontId="19" fillId="7" borderId="24" xfId="0" applyNumberFormat="1" applyFont="1" applyFill="1" applyBorder="1" applyAlignment="1">
      <alignment horizontal="center" vertical="top"/>
    </xf>
    <xf numFmtId="1" fontId="12" fillId="7" borderId="24" xfId="0" applyNumberFormat="1" applyFont="1" applyFill="1" applyBorder="1" applyAlignment="1">
      <alignment horizontal="center" vertical="top"/>
    </xf>
    <xf numFmtId="1" fontId="12" fillId="7" borderId="11" xfId="0" applyNumberFormat="1" applyFont="1" applyFill="1" applyBorder="1" applyAlignment="1">
      <alignment horizontal="center" vertical="top"/>
    </xf>
    <xf numFmtId="0" fontId="16" fillId="2" borderId="2" xfId="1" applyFont="1" applyFill="1" applyBorder="1" applyAlignment="1">
      <alignment horizontal="left" vertical="top" wrapText="1"/>
    </xf>
    <xf numFmtId="2" fontId="2" fillId="6" borderId="39" xfId="1" applyNumberFormat="1" applyFont="1" applyFill="1" applyBorder="1" applyAlignment="1">
      <alignment horizontal="center" vertical="center" wrapText="1"/>
    </xf>
    <xf numFmtId="164" fontId="2" fillId="6" borderId="40" xfId="1" applyNumberFormat="1" applyFont="1" applyFill="1" applyBorder="1" applyAlignment="1">
      <alignment horizontal="center" vertical="center" wrapText="1"/>
    </xf>
    <xf numFmtId="0" fontId="3" fillId="6" borderId="48" xfId="1" applyFont="1" applyFill="1" applyBorder="1" applyAlignment="1">
      <alignment vertical="top"/>
    </xf>
    <xf numFmtId="1" fontId="3" fillId="6" borderId="32" xfId="1" applyNumberFormat="1" applyFont="1" applyFill="1" applyBorder="1" applyAlignment="1">
      <alignment horizontal="center" vertical="top"/>
    </xf>
    <xf numFmtId="164" fontId="3" fillId="6" borderId="47" xfId="1" applyNumberFormat="1" applyFont="1" applyFill="1" applyBorder="1" applyAlignment="1"/>
    <xf numFmtId="1" fontId="3" fillId="6" borderId="40" xfId="1" applyNumberFormat="1" applyFont="1" applyFill="1" applyBorder="1" applyAlignment="1">
      <alignment horizontal="center" vertical="top"/>
    </xf>
    <xf numFmtId="0" fontId="16" fillId="2" borderId="7" xfId="1" applyFont="1" applyFill="1" applyBorder="1" applyAlignment="1">
      <alignment horizontal="left" vertical="top" wrapText="1"/>
    </xf>
    <xf numFmtId="2" fontId="2" fillId="0" borderId="39" xfId="1" applyNumberFormat="1" applyFont="1" applyFill="1" applyBorder="1" applyAlignment="1">
      <alignment horizontal="center" vertical="center" wrapText="1"/>
    </xf>
    <xf numFmtId="164" fontId="2" fillId="0" borderId="40" xfId="1" applyNumberFormat="1" applyFont="1" applyFill="1" applyBorder="1" applyAlignment="1">
      <alignment horizontal="center" vertical="center" wrapText="1"/>
    </xf>
    <xf numFmtId="1" fontId="3" fillId="5" borderId="24" xfId="1" applyNumberFormat="1" applyFont="1" applyFill="1" applyBorder="1" applyAlignment="1">
      <alignment horizontal="center" vertical="top"/>
    </xf>
    <xf numFmtId="164" fontId="3" fillId="0" borderId="39" xfId="1" applyNumberFormat="1" applyFont="1" applyFill="1" applyBorder="1" applyAlignment="1"/>
    <xf numFmtId="164" fontId="3" fillId="0" borderId="32" xfId="1" applyNumberFormat="1" applyFont="1" applyFill="1" applyBorder="1" applyAlignment="1"/>
    <xf numFmtId="164" fontId="3" fillId="0" borderId="40" xfId="1" applyNumberFormat="1" applyFont="1" applyFill="1" applyBorder="1" applyAlignment="1"/>
    <xf numFmtId="2" fontId="3" fillId="5" borderId="24" xfId="1" applyNumberFormat="1" applyFont="1" applyFill="1" applyBorder="1" applyAlignment="1">
      <alignment horizontal="center" vertical="top"/>
    </xf>
    <xf numFmtId="1" fontId="3" fillId="5" borderId="11" xfId="1" applyNumberFormat="1" applyFont="1" applyFill="1" applyBorder="1" applyAlignment="1">
      <alignment horizontal="center" vertical="top"/>
    </xf>
    <xf numFmtId="0" fontId="21" fillId="8" borderId="8" xfId="2" applyNumberFormat="1" applyFont="1" applyFill="1" applyBorder="1" applyAlignment="1">
      <alignment horizontal="left" vertical="center"/>
    </xf>
    <xf numFmtId="1" fontId="3" fillId="6" borderId="46" xfId="1" applyNumberFormat="1" applyFont="1" applyFill="1" applyBorder="1" applyAlignment="1">
      <alignment horizontal="center" vertical="top"/>
    </xf>
    <xf numFmtId="1" fontId="3" fillId="6" borderId="49" xfId="1" applyNumberFormat="1" applyFont="1" applyFill="1" applyBorder="1" applyAlignment="1">
      <alignment horizontal="center" vertical="top"/>
    </xf>
    <xf numFmtId="3" fontId="3" fillId="0" borderId="6" xfId="1" applyNumberFormat="1" applyFont="1" applyFill="1" applyBorder="1" applyAlignment="1">
      <alignment horizontal="center" vertical="top"/>
    </xf>
    <xf numFmtId="1" fontId="3" fillId="5" borderId="33" xfId="1" applyNumberFormat="1" applyFont="1" applyFill="1" applyBorder="1" applyAlignment="1">
      <alignment horizontal="center" vertical="top"/>
    </xf>
    <xf numFmtId="164" fontId="3" fillId="0" borderId="36" xfId="1" applyNumberFormat="1" applyFont="1" applyFill="1" applyBorder="1" applyAlignment="1"/>
    <xf numFmtId="164" fontId="3" fillId="0" borderId="37" xfId="1" applyNumberFormat="1" applyFont="1" applyFill="1" applyBorder="1" applyAlignment="1"/>
    <xf numFmtId="164" fontId="3" fillId="0" borderId="38" xfId="1" applyNumberFormat="1" applyFont="1" applyFill="1" applyBorder="1" applyAlignment="1"/>
    <xf numFmtId="2" fontId="3" fillId="5" borderId="33" xfId="1" applyNumberFormat="1" applyFont="1" applyFill="1" applyBorder="1" applyAlignment="1">
      <alignment horizontal="center" vertical="top"/>
    </xf>
    <xf numFmtId="1" fontId="3" fillId="5" borderId="18" xfId="1" applyNumberFormat="1" applyFont="1" applyFill="1" applyBorder="1" applyAlignment="1">
      <alignment horizontal="center" vertical="top"/>
    </xf>
    <xf numFmtId="3" fontId="3" fillId="0" borderId="8" xfId="1" applyNumberFormat="1" applyFont="1" applyFill="1" applyBorder="1" applyAlignment="1">
      <alignment horizontal="center" vertical="top"/>
    </xf>
    <xf numFmtId="0" fontId="21" fillId="7" borderId="6" xfId="2" applyNumberFormat="1" applyFont="1" applyFill="1" applyBorder="1" applyAlignment="1">
      <alignment horizontal="left" vertical="center"/>
    </xf>
    <xf numFmtId="164" fontId="2" fillId="7" borderId="40" xfId="1" applyNumberFormat="1" applyFont="1" applyFill="1" applyBorder="1" applyAlignment="1">
      <alignment horizontal="center" vertical="center" wrapText="1"/>
    </xf>
    <xf numFmtId="3" fontId="3" fillId="7" borderId="11" xfId="1" applyNumberFormat="1" applyFont="1" applyFill="1" applyBorder="1" applyAlignment="1">
      <alignment horizontal="center" vertical="top"/>
    </xf>
    <xf numFmtId="0" fontId="0" fillId="7" borderId="36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21" fillId="7" borderId="8" xfId="2" applyNumberFormat="1" applyFont="1" applyFill="1" applyBorder="1" applyAlignment="1">
      <alignment horizontal="left" vertical="center"/>
    </xf>
    <xf numFmtId="0" fontId="0" fillId="7" borderId="39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21" fillId="7" borderId="21" xfId="2" applyNumberFormat="1" applyFont="1" applyFill="1" applyBorder="1" applyAlignment="1">
      <alignment horizontal="left" vertical="center"/>
    </xf>
    <xf numFmtId="0" fontId="0" fillId="7" borderId="41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2" fontId="2" fillId="6" borderId="45" xfId="1" applyNumberFormat="1" applyFont="1" applyFill="1" applyBorder="1" applyAlignment="1">
      <alignment horizontal="center" vertical="center" wrapText="1"/>
    </xf>
    <xf numFmtId="164" fontId="2" fillId="6" borderId="49" xfId="1" applyNumberFormat="1" applyFont="1" applyFill="1" applyBorder="1" applyAlignment="1">
      <alignment horizontal="center" vertical="center" wrapText="1"/>
    </xf>
    <xf numFmtId="2" fontId="2" fillId="7" borderId="36" xfId="1" applyNumberFormat="1" applyFont="1" applyFill="1" applyBorder="1" applyAlignment="1">
      <alignment horizontal="center" vertical="center" wrapText="1"/>
    </xf>
    <xf numFmtId="164" fontId="2" fillId="7" borderId="38" xfId="1" applyNumberFormat="1" applyFont="1" applyFill="1" applyBorder="1" applyAlignment="1">
      <alignment horizontal="center" vertical="center" wrapText="1"/>
    </xf>
    <xf numFmtId="3" fontId="3" fillId="7" borderId="24" xfId="1" applyNumberFormat="1" applyFont="1" applyFill="1" applyBorder="1" applyAlignment="1">
      <alignment horizontal="center" vertical="top"/>
    </xf>
    <xf numFmtId="1" fontId="3" fillId="7" borderId="6" xfId="1" applyNumberFormat="1" applyFont="1" applyFill="1" applyBorder="1" applyAlignment="1">
      <alignment horizontal="center" vertical="top"/>
    </xf>
    <xf numFmtId="2" fontId="3" fillId="7" borderId="6" xfId="1" applyNumberFormat="1" applyFont="1" applyFill="1" applyBorder="1" applyAlignment="1">
      <alignment horizontal="center" vertical="top"/>
    </xf>
    <xf numFmtId="1" fontId="3" fillId="7" borderId="8" xfId="1" applyNumberFormat="1" applyFont="1" applyFill="1" applyBorder="1" applyAlignment="1">
      <alignment horizontal="center" vertical="top"/>
    </xf>
    <xf numFmtId="2" fontId="3" fillId="7" borderId="8" xfId="1" applyNumberFormat="1" applyFont="1" applyFill="1" applyBorder="1" applyAlignment="1">
      <alignment horizontal="center" vertical="top"/>
    </xf>
    <xf numFmtId="3" fontId="3" fillId="0" borderId="24" xfId="1" applyNumberFormat="1" applyFont="1" applyFill="1" applyBorder="1" applyAlignment="1">
      <alignment horizontal="center" vertical="top"/>
    </xf>
    <xf numFmtId="1" fontId="3" fillId="5" borderId="8" xfId="1" applyNumberFormat="1" applyFont="1" applyFill="1" applyBorder="1" applyAlignment="1">
      <alignment horizontal="center" vertical="top"/>
    </xf>
    <xf numFmtId="164" fontId="3" fillId="0" borderId="39" xfId="1" applyNumberFormat="1" applyFont="1" applyFill="1" applyBorder="1" applyAlignment="1">
      <alignment horizontal="center" vertical="center"/>
    </xf>
    <xf numFmtId="164" fontId="3" fillId="0" borderId="32" xfId="1" applyNumberFormat="1" applyFont="1" applyFill="1" applyBorder="1" applyAlignment="1">
      <alignment horizontal="center" vertical="center"/>
    </xf>
    <xf numFmtId="164" fontId="3" fillId="0" borderId="40" xfId="1" applyNumberFormat="1" applyFont="1" applyFill="1" applyBorder="1" applyAlignment="1">
      <alignment horizontal="center" vertical="center"/>
    </xf>
    <xf numFmtId="2" fontId="3" fillId="5" borderId="8" xfId="1" applyNumberFormat="1" applyFont="1" applyFill="1" applyBorder="1" applyAlignment="1">
      <alignment horizontal="center" vertical="top"/>
    </xf>
    <xf numFmtId="0" fontId="21" fillId="8" borderId="9" xfId="2" applyNumberFormat="1" applyFont="1" applyFill="1" applyBorder="1" applyAlignment="1">
      <alignment horizontal="left" vertical="center"/>
    </xf>
    <xf numFmtId="3" fontId="3" fillId="7" borderId="17" xfId="1" applyNumberFormat="1" applyFont="1" applyFill="1" applyBorder="1" applyAlignment="1">
      <alignment horizontal="center" vertical="top"/>
    </xf>
    <xf numFmtId="1" fontId="3" fillId="7" borderId="9" xfId="1" applyNumberFormat="1" applyFont="1" applyFill="1" applyBorder="1" applyAlignment="1">
      <alignment horizontal="center" vertical="top"/>
    </xf>
    <xf numFmtId="0" fontId="0" fillId="7" borderId="45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2" fontId="3" fillId="7" borderId="9" xfId="1" applyNumberFormat="1" applyFont="1" applyFill="1" applyBorder="1" applyAlignment="1">
      <alignment horizontal="center" vertical="top"/>
    </xf>
    <xf numFmtId="164" fontId="3" fillId="7" borderId="45" xfId="1" applyNumberFormat="1" applyFont="1" applyFill="1" applyBorder="1" applyAlignment="1"/>
    <xf numFmtId="164" fontId="3" fillId="7" borderId="46" xfId="1" applyNumberFormat="1" applyFont="1" applyFill="1" applyBorder="1" applyAlignment="1"/>
    <xf numFmtId="164" fontId="3" fillId="7" borderId="49" xfId="1" applyNumberFormat="1" applyFont="1" applyFill="1" applyBorder="1" applyAlignment="1"/>
    <xf numFmtId="0" fontId="16" fillId="2" borderId="14" xfId="1" applyFont="1" applyFill="1" applyBorder="1" applyAlignment="1">
      <alignment horizontal="left" vertical="top" wrapText="1"/>
    </xf>
    <xf numFmtId="2" fontId="2" fillId="6" borderId="56" xfId="1" applyNumberFormat="1" applyFont="1" applyFill="1" applyBorder="1" applyAlignment="1">
      <alignment horizontal="center" vertical="center" wrapText="1"/>
    </xf>
    <xf numFmtId="164" fontId="2" fillId="6" borderId="57" xfId="1" applyNumberFormat="1" applyFont="1" applyFill="1" applyBorder="1" applyAlignment="1">
      <alignment horizontal="center" vertical="center" wrapText="1"/>
    </xf>
    <xf numFmtId="1" fontId="3" fillId="6" borderId="47" xfId="1" applyNumberFormat="1" applyFont="1" applyFill="1" applyBorder="1" applyAlignment="1">
      <alignment horizontal="center" vertical="top"/>
    </xf>
    <xf numFmtId="164" fontId="3" fillId="6" borderId="47" xfId="1" applyNumberFormat="1" applyFont="1" applyFill="1" applyBorder="1" applyAlignment="1">
      <alignment horizontal="center" vertical="center"/>
    </xf>
    <xf numFmtId="1" fontId="3" fillId="6" borderId="57" xfId="1" applyNumberFormat="1" applyFont="1" applyFill="1" applyBorder="1" applyAlignment="1">
      <alignment horizontal="center" vertical="top"/>
    </xf>
    <xf numFmtId="0" fontId="21" fillId="0" borderId="6" xfId="2" applyNumberFormat="1" applyFont="1" applyFill="1" applyBorder="1" applyAlignment="1">
      <alignment horizontal="left" vertical="center"/>
    </xf>
    <xf numFmtId="2" fontId="2" fillId="0" borderId="36" xfId="1" applyNumberFormat="1" applyFont="1" applyFill="1" applyBorder="1" applyAlignment="1">
      <alignment horizontal="center" vertical="center" wrapText="1"/>
    </xf>
    <xf numFmtId="164" fontId="2" fillId="0" borderId="38" xfId="1" applyNumberFormat="1" applyFont="1" applyFill="1" applyBorder="1" applyAlignment="1">
      <alignment horizontal="center" vertical="center" wrapText="1"/>
    </xf>
    <xf numFmtId="1" fontId="3" fillId="5" borderId="6" xfId="1" applyNumberFormat="1" applyFont="1" applyFill="1" applyBorder="1" applyAlignment="1">
      <alignment horizontal="center" vertical="top"/>
    </xf>
    <xf numFmtId="164" fontId="3" fillId="0" borderId="36" xfId="1" applyNumberFormat="1" applyFont="1" applyFill="1" applyBorder="1" applyAlignment="1">
      <alignment horizontal="center" vertical="center"/>
    </xf>
    <xf numFmtId="164" fontId="3" fillId="0" borderId="37" xfId="1" applyNumberFormat="1" applyFont="1" applyFill="1" applyBorder="1" applyAlignment="1">
      <alignment horizontal="center" vertical="center"/>
    </xf>
    <xf numFmtId="164" fontId="3" fillId="0" borderId="38" xfId="1" applyNumberFormat="1" applyFont="1" applyFill="1" applyBorder="1" applyAlignment="1">
      <alignment horizontal="center" vertical="center"/>
    </xf>
    <xf numFmtId="3" fontId="3" fillId="7" borderId="8" xfId="1" applyNumberFormat="1" applyFont="1" applyFill="1" applyBorder="1" applyAlignment="1">
      <alignment horizontal="center" vertical="top"/>
    </xf>
    <xf numFmtId="0" fontId="21" fillId="7" borderId="9" xfId="2" applyNumberFormat="1" applyFont="1" applyFill="1" applyBorder="1" applyAlignment="1">
      <alignment horizontal="left" vertical="center"/>
    </xf>
    <xf numFmtId="164" fontId="3" fillId="7" borderId="39" xfId="1" applyNumberFormat="1" applyFont="1" applyFill="1" applyBorder="1" applyAlignment="1">
      <alignment horizontal="center" vertical="center"/>
    </xf>
    <xf numFmtId="164" fontId="3" fillId="7" borderId="32" xfId="1" applyNumberFormat="1" applyFont="1" applyFill="1" applyBorder="1" applyAlignment="1">
      <alignment horizontal="center" vertical="center"/>
    </xf>
    <xf numFmtId="164" fontId="3" fillId="7" borderId="40" xfId="1" applyNumberFormat="1" applyFont="1" applyFill="1" applyBorder="1" applyAlignment="1">
      <alignment horizontal="center" vertical="center"/>
    </xf>
    <xf numFmtId="1" fontId="3" fillId="7" borderId="17" xfId="1" applyNumberFormat="1" applyFont="1" applyFill="1" applyBorder="1" applyAlignment="1">
      <alignment horizontal="center" vertical="top"/>
    </xf>
    <xf numFmtId="1" fontId="3" fillId="7" borderId="16" xfId="1" applyNumberFormat="1" applyFont="1" applyFill="1" applyBorder="1" applyAlignment="1">
      <alignment horizontal="center" vertical="top"/>
    </xf>
    <xf numFmtId="164" fontId="3" fillId="0" borderId="45" xfId="1" applyNumberFormat="1" applyFont="1" applyFill="1" applyBorder="1" applyAlignment="1">
      <alignment horizontal="center" vertical="center"/>
    </xf>
    <xf numFmtId="164" fontId="3" fillId="0" borderId="46" xfId="1" applyNumberFormat="1" applyFont="1" applyFill="1" applyBorder="1" applyAlignment="1">
      <alignment horizontal="center" vertical="center"/>
    </xf>
    <xf numFmtId="164" fontId="3" fillId="0" borderId="49" xfId="1" applyNumberFormat="1" applyFont="1" applyFill="1" applyBorder="1" applyAlignment="1">
      <alignment horizontal="center" vertical="center"/>
    </xf>
    <xf numFmtId="2" fontId="3" fillId="5" borderId="17" xfId="1" applyNumberFormat="1" applyFont="1" applyFill="1" applyBorder="1" applyAlignment="1">
      <alignment horizontal="center" vertical="top"/>
    </xf>
    <xf numFmtId="164" fontId="3" fillId="0" borderId="45" xfId="1" applyNumberFormat="1" applyFont="1" applyFill="1" applyBorder="1" applyAlignment="1"/>
    <xf numFmtId="164" fontId="3" fillId="0" borderId="46" xfId="1" applyNumberFormat="1" applyFont="1" applyFill="1" applyBorder="1" applyAlignment="1"/>
    <xf numFmtId="164" fontId="3" fillId="0" borderId="49" xfId="1" applyNumberFormat="1" applyFont="1" applyFill="1" applyBorder="1" applyAlignment="1"/>
    <xf numFmtId="1" fontId="3" fillId="5" borderId="17" xfId="1" applyNumberFormat="1" applyFont="1" applyFill="1" applyBorder="1" applyAlignment="1">
      <alignment horizontal="center" vertical="top"/>
    </xf>
    <xf numFmtId="1" fontId="3" fillId="5" borderId="16" xfId="1" applyNumberFormat="1" applyFont="1" applyFill="1" applyBorder="1" applyAlignment="1">
      <alignment horizontal="center" vertical="top"/>
    </xf>
    <xf numFmtId="164" fontId="0" fillId="7" borderId="39" xfId="0" applyNumberFormat="1" applyFill="1" applyBorder="1" applyAlignment="1">
      <alignment horizontal="center" vertical="center"/>
    </xf>
    <xf numFmtId="164" fontId="0" fillId="7" borderId="32" xfId="0" applyNumberFormat="1" applyFill="1" applyBorder="1" applyAlignment="1">
      <alignment horizontal="center" vertical="center"/>
    </xf>
    <xf numFmtId="164" fontId="0" fillId="7" borderId="40" xfId="0" applyNumberFormat="1" applyFill="1" applyBorder="1" applyAlignment="1">
      <alignment horizontal="center" vertical="center"/>
    </xf>
    <xf numFmtId="2" fontId="3" fillId="7" borderId="11" xfId="1" applyNumberFormat="1" applyFont="1" applyFill="1" applyBorder="1" applyAlignment="1">
      <alignment horizontal="center" vertical="top"/>
    </xf>
    <xf numFmtId="164" fontId="0" fillId="7" borderId="41" xfId="0" applyNumberFormat="1" applyFill="1" applyBorder="1" applyAlignment="1">
      <alignment horizontal="center" vertical="center"/>
    </xf>
    <xf numFmtId="164" fontId="0" fillId="7" borderId="42" xfId="0" applyNumberFormat="1" applyFill="1" applyBorder="1" applyAlignment="1">
      <alignment horizontal="center" vertical="center"/>
    </xf>
    <xf numFmtId="164" fontId="0" fillId="7" borderId="43" xfId="0" applyNumberFormat="1" applyFill="1" applyBorder="1" applyAlignment="1">
      <alignment horizontal="center" vertical="center"/>
    </xf>
    <xf numFmtId="2" fontId="3" fillId="7" borderId="26" xfId="1" applyNumberFormat="1" applyFont="1" applyFill="1" applyBorder="1" applyAlignment="1">
      <alignment horizontal="center" vertical="top"/>
    </xf>
    <xf numFmtId="1" fontId="3" fillId="7" borderId="21" xfId="1" applyNumberFormat="1" applyFont="1" applyFill="1" applyBorder="1" applyAlignment="1">
      <alignment horizontal="center" vertical="top"/>
    </xf>
    <xf numFmtId="2" fontId="3" fillId="7" borderId="17" xfId="1" applyNumberFormat="1" applyFont="1" applyFill="1" applyBorder="1" applyAlignment="1">
      <alignment horizontal="center" vertical="top"/>
    </xf>
    <xf numFmtId="2" fontId="3" fillId="7" borderId="34" xfId="1" applyNumberFormat="1" applyFont="1" applyFill="1" applyBorder="1" applyAlignment="1">
      <alignment horizontal="center" vertical="top"/>
    </xf>
    <xf numFmtId="2" fontId="2" fillId="7" borderId="41" xfId="1" applyNumberFormat="1" applyFont="1" applyFill="1" applyBorder="1" applyAlignment="1">
      <alignment horizontal="center" vertical="center" wrapText="1"/>
    </xf>
    <xf numFmtId="164" fontId="2" fillId="7" borderId="43" xfId="1" applyNumberFormat="1" applyFont="1" applyFill="1" applyBorder="1" applyAlignment="1">
      <alignment horizontal="center" vertical="center" wrapText="1"/>
    </xf>
    <xf numFmtId="3" fontId="3" fillId="7" borderId="21" xfId="1" applyNumberFormat="1" applyFont="1" applyFill="1" applyBorder="1" applyAlignment="1">
      <alignment horizontal="center" vertical="top"/>
    </xf>
    <xf numFmtId="1" fontId="3" fillId="7" borderId="34" xfId="1" applyNumberFormat="1" applyFont="1" applyFill="1" applyBorder="1" applyAlignment="1">
      <alignment horizontal="center" vertical="top"/>
    </xf>
    <xf numFmtId="1" fontId="3" fillId="7" borderId="26" xfId="1" applyNumberFormat="1" applyFont="1" applyFill="1" applyBorder="1" applyAlignment="1">
      <alignment horizontal="center" vertical="top"/>
    </xf>
    <xf numFmtId="164" fontId="3" fillId="7" borderId="36" xfId="1" applyNumberFormat="1" applyFont="1" applyFill="1" applyBorder="1" applyAlignment="1">
      <alignment horizontal="center" vertical="center"/>
    </xf>
    <xf numFmtId="164" fontId="3" fillId="7" borderId="37" xfId="1" applyNumberFormat="1" applyFont="1" applyFill="1" applyBorder="1" applyAlignment="1">
      <alignment horizontal="center" vertical="center"/>
    </xf>
    <xf numFmtId="164" fontId="3" fillId="7" borderId="38" xfId="1" applyNumberFormat="1" applyFont="1" applyFill="1" applyBorder="1" applyAlignment="1">
      <alignment horizontal="center" vertical="center"/>
    </xf>
    <xf numFmtId="1" fontId="3" fillId="7" borderId="24" xfId="1" applyNumberFormat="1" applyFont="1" applyFill="1" applyBorder="1" applyAlignment="1">
      <alignment horizontal="center" vertical="center"/>
    </xf>
    <xf numFmtId="2" fontId="2" fillId="7" borderId="58" xfId="0" applyNumberFormat="1" applyFont="1" applyFill="1" applyBorder="1" applyAlignment="1">
      <alignment horizontal="center" vertical="center" wrapText="1"/>
    </xf>
    <xf numFmtId="3" fontId="3" fillId="7" borderId="20" xfId="0" applyNumberFormat="1" applyFont="1" applyFill="1" applyBorder="1" applyAlignment="1">
      <alignment horizontal="center" vertical="top"/>
    </xf>
    <xf numFmtId="2" fontId="2" fillId="6" borderId="59" xfId="0" applyNumberFormat="1" applyFont="1" applyFill="1" applyBorder="1" applyAlignment="1">
      <alignment horizontal="center" vertical="center" wrapText="1"/>
    </xf>
    <xf numFmtId="164" fontId="2" fillId="6" borderId="60" xfId="0" applyNumberFormat="1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vertical="top"/>
    </xf>
    <xf numFmtId="1" fontId="3" fillId="6" borderId="61" xfId="0" applyNumberFormat="1" applyFont="1" applyFill="1" applyBorder="1" applyAlignment="1">
      <alignment horizontal="center" vertical="top"/>
    </xf>
    <xf numFmtId="164" fontId="3" fillId="6" borderId="61" xfId="0" applyNumberFormat="1" applyFont="1" applyFill="1" applyBorder="1" applyAlignment="1"/>
    <xf numFmtId="1" fontId="3" fillId="6" borderId="60" xfId="0" applyNumberFormat="1" applyFont="1" applyFill="1" applyBorder="1" applyAlignment="1">
      <alignment horizontal="center" vertical="top"/>
    </xf>
    <xf numFmtId="3" fontId="3" fillId="7" borderId="16" xfId="0" applyNumberFormat="1" applyFont="1" applyFill="1" applyBorder="1" applyAlignment="1">
      <alignment horizontal="center" vertical="top"/>
    </xf>
    <xf numFmtId="1" fontId="3" fillId="7" borderId="17" xfId="0" applyNumberFormat="1" applyFont="1" applyFill="1" applyBorder="1" applyAlignment="1">
      <alignment horizontal="center" vertical="top"/>
    </xf>
    <xf numFmtId="164" fontId="3" fillId="7" borderId="45" xfId="1" applyNumberFormat="1" applyFont="1" applyFill="1" applyBorder="1" applyAlignment="1">
      <alignment horizontal="center" vertical="center"/>
    </xf>
    <xf numFmtId="164" fontId="3" fillId="7" borderId="46" xfId="1" applyNumberFormat="1" applyFont="1" applyFill="1" applyBorder="1" applyAlignment="1">
      <alignment horizontal="center" vertical="center"/>
    </xf>
    <xf numFmtId="164" fontId="3" fillId="7" borderId="49" xfId="1" applyNumberFormat="1" applyFont="1" applyFill="1" applyBorder="1" applyAlignment="1">
      <alignment horizontal="center" vertical="center"/>
    </xf>
    <xf numFmtId="1" fontId="3" fillId="7" borderId="17" xfId="1" applyNumberFormat="1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top"/>
    </xf>
    <xf numFmtId="164" fontId="3" fillId="7" borderId="39" xfId="0" applyNumberFormat="1" applyFont="1" applyFill="1" applyBorder="1" applyAlignment="1">
      <alignment horizontal="right"/>
    </xf>
    <xf numFmtId="164" fontId="3" fillId="7" borderId="32" xfId="0" applyNumberFormat="1" applyFont="1" applyFill="1" applyBorder="1" applyAlignment="1">
      <alignment horizontal="right"/>
    </xf>
    <xf numFmtId="164" fontId="3" fillId="7" borderId="40" xfId="0" applyNumberFormat="1" applyFont="1" applyFill="1" applyBorder="1" applyAlignment="1">
      <alignment horizontal="right"/>
    </xf>
    <xf numFmtId="164" fontId="3" fillId="0" borderId="39" xfId="0" applyNumberFormat="1" applyFont="1" applyFill="1" applyBorder="1" applyAlignment="1">
      <alignment horizontal="right"/>
    </xf>
    <xf numFmtId="164" fontId="3" fillId="0" borderId="32" xfId="0" applyNumberFormat="1" applyFont="1" applyFill="1" applyBorder="1" applyAlignment="1">
      <alignment horizontal="right"/>
    </xf>
    <xf numFmtId="164" fontId="3" fillId="0" borderId="40" xfId="0" applyNumberFormat="1" applyFont="1" applyFill="1" applyBorder="1" applyAlignment="1">
      <alignment horizontal="right"/>
    </xf>
    <xf numFmtId="164" fontId="2" fillId="7" borderId="8" xfId="1" applyNumberFormat="1" applyFont="1" applyFill="1" applyBorder="1" applyAlignment="1">
      <alignment horizontal="center" vertical="center" wrapText="1"/>
    </xf>
    <xf numFmtId="166" fontId="2" fillId="7" borderId="8" xfId="1" applyNumberFormat="1" applyFont="1" applyFill="1" applyBorder="1" applyAlignment="1">
      <alignment horizontal="center" vertical="center" wrapText="1"/>
    </xf>
    <xf numFmtId="164" fontId="3" fillId="7" borderId="39" xfId="1" applyNumberFormat="1" applyFont="1" applyFill="1" applyBorder="1" applyAlignment="1">
      <alignment horizontal="right"/>
    </xf>
    <xf numFmtId="164" fontId="3" fillId="7" borderId="32" xfId="1" applyNumberFormat="1" applyFont="1" applyFill="1" applyBorder="1" applyAlignment="1">
      <alignment horizontal="right"/>
    </xf>
    <xf numFmtId="164" fontId="3" fillId="7" borderId="40" xfId="1" applyNumberFormat="1" applyFont="1" applyFill="1" applyBorder="1" applyAlignment="1">
      <alignment horizontal="right"/>
    </xf>
    <xf numFmtId="164" fontId="3" fillId="7" borderId="50" xfId="1" applyNumberFormat="1" applyFont="1" applyFill="1" applyBorder="1" applyAlignment="1">
      <alignment horizontal="right"/>
    </xf>
    <xf numFmtId="164" fontId="3" fillId="7" borderId="52" xfId="1" applyNumberFormat="1" applyFont="1" applyFill="1" applyBorder="1" applyAlignment="1">
      <alignment horizontal="right"/>
    </xf>
    <xf numFmtId="164" fontId="3" fillId="7" borderId="51" xfId="1" applyNumberFormat="1" applyFont="1" applyFill="1" applyBorder="1" applyAlignment="1">
      <alignment horizontal="right"/>
    </xf>
    <xf numFmtId="0" fontId="13" fillId="2" borderId="27" xfId="0" applyFont="1" applyFill="1" applyBorder="1" applyAlignment="1">
      <alignment horizontal="center" vertical="top" wrapText="1"/>
    </xf>
    <xf numFmtId="0" fontId="13" fillId="2" borderId="28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5" fillId="2" borderId="27" xfId="0" applyFont="1" applyFill="1" applyBorder="1" applyAlignment="1">
      <alignment horizontal="center" vertical="top" wrapText="1"/>
    </xf>
    <xf numFmtId="0" fontId="15" fillId="2" borderId="28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64" fontId="3" fillId="9" borderId="36" xfId="1" applyNumberFormat="1" applyFont="1" applyFill="1" applyBorder="1" applyAlignment="1"/>
    <xf numFmtId="164" fontId="3" fillId="9" borderId="32" xfId="1" applyNumberFormat="1" applyFont="1" applyFill="1" applyBorder="1" applyAlignment="1"/>
    <xf numFmtId="164" fontId="3" fillId="9" borderId="38" xfId="1" applyNumberFormat="1" applyFont="1" applyFill="1" applyBorder="1" applyAlignment="1"/>
    <xf numFmtId="164" fontId="3" fillId="9" borderId="39" xfId="1" applyNumberFormat="1" applyFont="1" applyFill="1" applyBorder="1" applyAlignment="1"/>
    <xf numFmtId="164" fontId="3" fillId="9" borderId="40" xfId="1" applyNumberFormat="1" applyFont="1" applyFill="1" applyBorder="1" applyAlignment="1"/>
    <xf numFmtId="164" fontId="3" fillId="9" borderId="37" xfId="1" applyNumberFormat="1" applyFont="1" applyFill="1" applyBorder="1" applyAlignment="1"/>
    <xf numFmtId="164" fontId="3" fillId="9" borderId="39" xfId="0" applyNumberFormat="1" applyFont="1" applyFill="1" applyBorder="1" applyAlignment="1"/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0</xdr:row>
      <xdr:rowOff>0</xdr:rowOff>
    </xdr:from>
    <xdr:to>
      <xdr:col>1</xdr:col>
      <xdr:colOff>721767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333375" y="0"/>
          <a:ext cx="676275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129540</xdr:colOff>
      <xdr:row>0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180975" y="0"/>
          <a:ext cx="1524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0</xdr:row>
      <xdr:rowOff>0</xdr:rowOff>
    </xdr:from>
    <xdr:to>
      <xdr:col>1</xdr:col>
      <xdr:colOff>721767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333375" y="0"/>
          <a:ext cx="676275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129540</xdr:colOff>
      <xdr:row>0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180975" y="0"/>
          <a:ext cx="1524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C183" sqref="C183"/>
    </sheetView>
  </sheetViews>
  <sheetFormatPr defaultColWidth="10.33203125" defaultRowHeight="12" x14ac:dyDescent="0.2"/>
  <cols>
    <col min="1" max="1" width="3.1640625" style="1" customWidth="1"/>
    <col min="2" max="2" width="25.33203125" style="87" customWidth="1"/>
    <col min="3" max="3" width="93.5" style="87" customWidth="1"/>
    <col min="4" max="4" width="15.5" style="3" customWidth="1"/>
    <col min="5" max="5" width="17.1640625" style="5" customWidth="1"/>
    <col min="6" max="6" width="11" style="5" bestFit="1" customWidth="1"/>
    <col min="7" max="16384" width="10.33203125" style="3"/>
  </cols>
  <sheetData>
    <row r="1" spans="1:6" ht="10.5" customHeight="1" x14ac:dyDescent="0.2"/>
    <row r="2" spans="1:6" ht="18.75" x14ac:dyDescent="0.3">
      <c r="B2" s="92">
        <v>41640</v>
      </c>
      <c r="C2" s="2"/>
      <c r="E2" s="89"/>
      <c r="F2" s="4"/>
    </row>
    <row r="3" spans="1:6" ht="18.75" x14ac:dyDescent="0.3">
      <c r="B3" s="91" t="s">
        <v>467</v>
      </c>
      <c r="E3" s="90"/>
    </row>
    <row r="4" spans="1:6" ht="18.75" x14ac:dyDescent="0.3">
      <c r="B4" s="91" t="s">
        <v>468</v>
      </c>
      <c r="E4" s="3"/>
    </row>
    <row r="5" spans="1:6" ht="10.5" customHeight="1" thickBot="1" x14ac:dyDescent="0.25">
      <c r="B5" s="7"/>
      <c r="C5" s="7"/>
      <c r="D5" s="8"/>
      <c r="E5" s="9"/>
      <c r="F5" s="9"/>
    </row>
    <row r="6" spans="1:6" ht="52.5" customHeight="1" thickBot="1" x14ac:dyDescent="0.25">
      <c r="B6" s="10" t="s">
        <v>4</v>
      </c>
      <c r="C6" s="11" t="s">
        <v>5</v>
      </c>
      <c r="D6" s="12" t="s">
        <v>6</v>
      </c>
      <c r="E6" s="13" t="s">
        <v>7</v>
      </c>
      <c r="F6" s="14" t="s">
        <v>8</v>
      </c>
    </row>
    <row r="7" spans="1:6" ht="12.75" thickBot="1" x14ac:dyDescent="0.25">
      <c r="B7" s="15" t="s">
        <v>9</v>
      </c>
      <c r="C7" s="16"/>
      <c r="D7" s="17"/>
      <c r="E7" s="18"/>
      <c r="F7" s="19"/>
    </row>
    <row r="8" spans="1:6" s="25" customFormat="1" x14ac:dyDescent="0.2">
      <c r="A8" s="20"/>
      <c r="B8" s="21" t="s">
        <v>10</v>
      </c>
      <c r="C8" s="22" t="s">
        <v>11</v>
      </c>
      <c r="D8" s="23">
        <v>9380</v>
      </c>
      <c r="E8" s="24">
        <v>6</v>
      </c>
      <c r="F8" s="24">
        <v>2</v>
      </c>
    </row>
    <row r="9" spans="1:6" s="25" customFormat="1" x14ac:dyDescent="0.2">
      <c r="A9" s="20"/>
      <c r="B9" s="26" t="s">
        <v>12</v>
      </c>
      <c r="C9" s="27" t="s">
        <v>13</v>
      </c>
      <c r="D9" s="28">
        <v>10200</v>
      </c>
      <c r="E9" s="29">
        <v>6</v>
      </c>
      <c r="F9" s="29">
        <v>2</v>
      </c>
    </row>
    <row r="10" spans="1:6" x14ac:dyDescent="0.2">
      <c r="B10" s="26" t="s">
        <v>14</v>
      </c>
      <c r="C10" s="27" t="s">
        <v>15</v>
      </c>
      <c r="D10" s="30">
        <v>11120</v>
      </c>
      <c r="E10" s="29">
        <v>5</v>
      </c>
      <c r="F10" s="29">
        <v>1</v>
      </c>
    </row>
    <row r="11" spans="1:6" x14ac:dyDescent="0.2">
      <c r="B11" s="26" t="s">
        <v>16</v>
      </c>
      <c r="C11" s="27" t="s">
        <v>17</v>
      </c>
      <c r="D11" s="30">
        <v>11280</v>
      </c>
      <c r="E11" s="29">
        <v>6</v>
      </c>
      <c r="F11" s="29">
        <v>1</v>
      </c>
    </row>
    <row r="12" spans="1:6" x14ac:dyDescent="0.2">
      <c r="B12" s="26" t="s">
        <v>18</v>
      </c>
      <c r="C12" s="27" t="s">
        <v>19</v>
      </c>
      <c r="D12" s="30">
        <v>12210</v>
      </c>
      <c r="E12" s="29">
        <v>5</v>
      </c>
      <c r="F12" s="29">
        <v>1</v>
      </c>
    </row>
    <row r="13" spans="1:6" x14ac:dyDescent="0.2">
      <c r="B13" s="26" t="s">
        <v>20</v>
      </c>
      <c r="C13" s="27" t="s">
        <v>21</v>
      </c>
      <c r="D13" s="30">
        <v>13030</v>
      </c>
      <c r="E13" s="29">
        <v>6</v>
      </c>
      <c r="F13" s="29">
        <v>3</v>
      </c>
    </row>
    <row r="14" spans="1:6" x14ac:dyDescent="0.2">
      <c r="B14" s="26" t="s">
        <v>22</v>
      </c>
      <c r="C14" s="27" t="s">
        <v>23</v>
      </c>
      <c r="D14" s="30">
        <v>12260</v>
      </c>
      <c r="E14" s="29">
        <v>6</v>
      </c>
      <c r="F14" s="29">
        <v>3</v>
      </c>
    </row>
    <row r="15" spans="1:6" s="25" customFormat="1" x14ac:dyDescent="0.2">
      <c r="A15" s="20"/>
      <c r="B15" s="26" t="s">
        <v>24</v>
      </c>
      <c r="C15" s="27" t="s">
        <v>25</v>
      </c>
      <c r="D15" s="30">
        <v>12260</v>
      </c>
      <c r="E15" s="29">
        <v>6</v>
      </c>
      <c r="F15" s="29">
        <v>3</v>
      </c>
    </row>
    <row r="16" spans="1:6" x14ac:dyDescent="0.2">
      <c r="B16" s="26" t="s">
        <v>26</v>
      </c>
      <c r="C16" s="27" t="s">
        <v>27</v>
      </c>
      <c r="D16" s="30">
        <v>13200</v>
      </c>
      <c r="E16" s="29">
        <v>9</v>
      </c>
      <c r="F16" s="29">
        <v>3</v>
      </c>
    </row>
    <row r="17" spans="1:6" s="25" customFormat="1" x14ac:dyDescent="0.2">
      <c r="A17" s="20"/>
      <c r="B17" s="26" t="s">
        <v>28</v>
      </c>
      <c r="C17" s="27" t="s">
        <v>29</v>
      </c>
      <c r="D17" s="30">
        <v>13200</v>
      </c>
      <c r="E17" s="29">
        <v>9</v>
      </c>
      <c r="F17" s="29">
        <v>3</v>
      </c>
    </row>
    <row r="18" spans="1:6" x14ac:dyDescent="0.2">
      <c r="B18" s="26" t="s">
        <v>30</v>
      </c>
      <c r="C18" s="27" t="s">
        <v>31</v>
      </c>
      <c r="D18" s="30">
        <v>13520</v>
      </c>
      <c r="E18" s="29">
        <v>6</v>
      </c>
      <c r="F18" s="29">
        <v>3</v>
      </c>
    </row>
    <row r="19" spans="1:6" x14ac:dyDescent="0.2">
      <c r="B19" s="26" t="s">
        <v>32</v>
      </c>
      <c r="C19" s="27" t="s">
        <v>33</v>
      </c>
      <c r="D19" s="30">
        <v>14560</v>
      </c>
      <c r="E19" s="29">
        <v>6</v>
      </c>
      <c r="F19" s="29">
        <v>3</v>
      </c>
    </row>
    <row r="20" spans="1:6" x14ac:dyDescent="0.2">
      <c r="B20" s="26" t="s">
        <v>34</v>
      </c>
      <c r="C20" s="27" t="s">
        <v>35</v>
      </c>
      <c r="D20" s="30">
        <v>15180</v>
      </c>
      <c r="E20" s="29">
        <v>3</v>
      </c>
      <c r="F20" s="29">
        <v>3</v>
      </c>
    </row>
    <row r="21" spans="1:6" s="25" customFormat="1" x14ac:dyDescent="0.2">
      <c r="A21" s="20"/>
      <c r="B21" s="26" t="s">
        <v>36</v>
      </c>
      <c r="C21" s="27" t="s">
        <v>37</v>
      </c>
      <c r="D21" s="28">
        <v>15730</v>
      </c>
      <c r="E21" s="29">
        <v>6</v>
      </c>
      <c r="F21" s="29">
        <v>2</v>
      </c>
    </row>
    <row r="22" spans="1:6" x14ac:dyDescent="0.2">
      <c r="B22" s="26" t="s">
        <v>38</v>
      </c>
      <c r="C22" s="31" t="s">
        <v>39</v>
      </c>
      <c r="D22" s="30">
        <v>16770</v>
      </c>
      <c r="E22" s="29">
        <v>4</v>
      </c>
      <c r="F22" s="29">
        <v>2</v>
      </c>
    </row>
    <row r="23" spans="1:6" s="25" customFormat="1" x14ac:dyDescent="0.2">
      <c r="A23" s="20"/>
      <c r="B23" s="26" t="s">
        <v>40</v>
      </c>
      <c r="C23" s="27" t="s">
        <v>41</v>
      </c>
      <c r="D23" s="28">
        <v>16580</v>
      </c>
      <c r="E23" s="29">
        <v>4</v>
      </c>
      <c r="F23" s="29">
        <v>2</v>
      </c>
    </row>
    <row r="24" spans="1:6" x14ac:dyDescent="0.2">
      <c r="B24" s="26" t="s">
        <v>42</v>
      </c>
      <c r="C24" s="27" t="s">
        <v>43</v>
      </c>
      <c r="D24" s="30">
        <v>17060</v>
      </c>
      <c r="E24" s="29">
        <v>6</v>
      </c>
      <c r="F24" s="29">
        <v>2</v>
      </c>
    </row>
    <row r="25" spans="1:6" x14ac:dyDescent="0.2">
      <c r="B25" s="26" t="s">
        <v>44</v>
      </c>
      <c r="C25" s="32" t="s">
        <v>45</v>
      </c>
      <c r="D25" s="30">
        <v>17060</v>
      </c>
      <c r="E25" s="33">
        <v>2</v>
      </c>
      <c r="F25" s="29">
        <v>2</v>
      </c>
    </row>
    <row r="26" spans="1:6" ht="12.75" thickBot="1" x14ac:dyDescent="0.25">
      <c r="B26" s="34" t="s">
        <v>46</v>
      </c>
      <c r="C26" s="35"/>
      <c r="D26" s="36"/>
      <c r="E26" s="37"/>
      <c r="F26" s="38"/>
    </row>
    <row r="27" spans="1:6" x14ac:dyDescent="0.2">
      <c r="B27" s="26" t="s">
        <v>47</v>
      </c>
      <c r="C27" s="32" t="s">
        <v>48</v>
      </c>
      <c r="D27" s="28">
        <v>6700</v>
      </c>
      <c r="E27" s="33">
        <v>3</v>
      </c>
      <c r="F27" s="29">
        <v>3</v>
      </c>
    </row>
    <row r="28" spans="1:6" x14ac:dyDescent="0.2">
      <c r="B28" s="26" t="s">
        <v>49</v>
      </c>
      <c r="C28" s="32" t="s">
        <v>50</v>
      </c>
      <c r="D28" s="28">
        <v>7210</v>
      </c>
      <c r="E28" s="33">
        <v>3</v>
      </c>
      <c r="F28" s="29">
        <v>3</v>
      </c>
    </row>
    <row r="29" spans="1:6" s="25" customFormat="1" x14ac:dyDescent="0.2">
      <c r="A29" s="20"/>
      <c r="B29" s="26" t="s">
        <v>51</v>
      </c>
      <c r="C29" s="32" t="s">
        <v>52</v>
      </c>
      <c r="D29" s="28">
        <v>7420</v>
      </c>
      <c r="E29" s="33">
        <v>3</v>
      </c>
      <c r="F29" s="29">
        <v>1</v>
      </c>
    </row>
    <row r="30" spans="1:6" s="25" customFormat="1" x14ac:dyDescent="0.2">
      <c r="A30" s="20"/>
      <c r="B30" s="26" t="s">
        <v>53</v>
      </c>
      <c r="C30" s="32" t="s">
        <v>54</v>
      </c>
      <c r="D30" s="28">
        <v>8030</v>
      </c>
      <c r="E30" s="33">
        <v>3</v>
      </c>
      <c r="F30" s="29">
        <v>1</v>
      </c>
    </row>
    <row r="31" spans="1:6" s="25" customFormat="1" x14ac:dyDescent="0.2">
      <c r="A31" s="20"/>
      <c r="B31" s="26" t="s">
        <v>55</v>
      </c>
      <c r="C31" s="32" t="s">
        <v>56</v>
      </c>
      <c r="D31" s="28">
        <v>8140</v>
      </c>
      <c r="E31" s="33">
        <v>3</v>
      </c>
      <c r="F31" s="29">
        <v>1</v>
      </c>
    </row>
    <row r="32" spans="1:6" s="25" customFormat="1" x14ac:dyDescent="0.2">
      <c r="A32" s="20"/>
      <c r="B32" s="26" t="s">
        <v>57</v>
      </c>
      <c r="C32" s="32" t="s">
        <v>58</v>
      </c>
      <c r="D32" s="28">
        <v>8860</v>
      </c>
      <c r="E32" s="33">
        <v>3</v>
      </c>
      <c r="F32" s="29">
        <v>1</v>
      </c>
    </row>
    <row r="33" spans="1:6" s="25" customFormat="1" x14ac:dyDescent="0.2">
      <c r="A33" s="20"/>
      <c r="B33" s="26" t="s">
        <v>59</v>
      </c>
      <c r="C33" s="32" t="s">
        <v>60</v>
      </c>
      <c r="D33" s="28">
        <v>9060</v>
      </c>
      <c r="E33" s="33">
        <v>3</v>
      </c>
      <c r="F33" s="29">
        <v>3</v>
      </c>
    </row>
    <row r="34" spans="1:6" s="25" customFormat="1" x14ac:dyDescent="0.2">
      <c r="A34" s="20"/>
      <c r="B34" s="26" t="s">
        <v>61</v>
      </c>
      <c r="C34" s="32" t="s">
        <v>62</v>
      </c>
      <c r="D34" s="28">
        <v>9680</v>
      </c>
      <c r="E34" s="33">
        <v>3</v>
      </c>
      <c r="F34" s="29">
        <v>3</v>
      </c>
    </row>
    <row r="35" spans="1:6" s="25" customFormat="1" x14ac:dyDescent="0.2">
      <c r="A35" s="20"/>
      <c r="B35" s="26" t="s">
        <v>63</v>
      </c>
      <c r="C35" s="32" t="s">
        <v>64</v>
      </c>
      <c r="D35" s="28">
        <v>9790</v>
      </c>
      <c r="E35" s="33">
        <v>3</v>
      </c>
      <c r="F35" s="29">
        <v>3</v>
      </c>
    </row>
    <row r="36" spans="1:6" s="25" customFormat="1" x14ac:dyDescent="0.2">
      <c r="A36" s="20"/>
      <c r="B36" s="26" t="s">
        <v>65</v>
      </c>
      <c r="C36" s="32" t="s">
        <v>66</v>
      </c>
      <c r="D36" s="28">
        <v>10610</v>
      </c>
      <c r="E36" s="33">
        <v>3</v>
      </c>
      <c r="F36" s="29">
        <v>3</v>
      </c>
    </row>
    <row r="37" spans="1:6" s="25" customFormat="1" x14ac:dyDescent="0.2">
      <c r="A37" s="20"/>
      <c r="B37" s="26" t="s">
        <v>67</v>
      </c>
      <c r="C37" s="32" t="s">
        <v>68</v>
      </c>
      <c r="D37" s="28">
        <v>10710</v>
      </c>
      <c r="E37" s="33">
        <v>3</v>
      </c>
      <c r="F37" s="29">
        <v>3</v>
      </c>
    </row>
    <row r="38" spans="1:6" s="25" customFormat="1" x14ac:dyDescent="0.2">
      <c r="A38" s="20"/>
      <c r="B38" s="26" t="s">
        <v>69</v>
      </c>
      <c r="C38" s="32" t="s">
        <v>70</v>
      </c>
      <c r="D38" s="39">
        <v>11230</v>
      </c>
      <c r="E38" s="40">
        <v>3</v>
      </c>
      <c r="F38" s="41">
        <v>3</v>
      </c>
    </row>
    <row r="39" spans="1:6" ht="12.75" thickBot="1" x14ac:dyDescent="0.25">
      <c r="B39" s="34" t="s">
        <v>71</v>
      </c>
      <c r="C39" s="35"/>
      <c r="D39" s="36"/>
      <c r="E39" s="37"/>
      <c r="F39" s="38"/>
    </row>
    <row r="40" spans="1:6" s="25" customFormat="1" x14ac:dyDescent="0.2">
      <c r="A40" s="20"/>
      <c r="B40" s="26" t="s">
        <v>72</v>
      </c>
      <c r="C40" s="42" t="s">
        <v>73</v>
      </c>
      <c r="D40" s="43">
        <v>6700</v>
      </c>
      <c r="E40" s="33">
        <v>3</v>
      </c>
      <c r="F40" s="29">
        <v>3</v>
      </c>
    </row>
    <row r="41" spans="1:6" s="25" customFormat="1" x14ac:dyDescent="0.2">
      <c r="A41" s="20"/>
      <c r="B41" s="26" t="s">
        <v>74</v>
      </c>
      <c r="C41" s="44" t="s">
        <v>75</v>
      </c>
      <c r="D41" s="43">
        <v>7210</v>
      </c>
      <c r="E41" s="33">
        <v>3</v>
      </c>
      <c r="F41" s="29">
        <v>3</v>
      </c>
    </row>
    <row r="42" spans="1:6" s="25" customFormat="1" x14ac:dyDescent="0.2">
      <c r="A42" s="20"/>
      <c r="B42" s="26" t="s">
        <v>76</v>
      </c>
      <c r="C42" s="44" t="s">
        <v>77</v>
      </c>
      <c r="D42" s="43">
        <v>7420</v>
      </c>
      <c r="E42" s="33">
        <v>3</v>
      </c>
      <c r="F42" s="29">
        <v>1</v>
      </c>
    </row>
    <row r="43" spans="1:6" s="25" customFormat="1" x14ac:dyDescent="0.2">
      <c r="A43" s="20"/>
      <c r="B43" s="26" t="s">
        <v>78</v>
      </c>
      <c r="C43" s="44" t="s">
        <v>79</v>
      </c>
      <c r="D43" s="43">
        <v>8030</v>
      </c>
      <c r="E43" s="33">
        <v>3</v>
      </c>
      <c r="F43" s="29">
        <v>1</v>
      </c>
    </row>
    <row r="44" spans="1:6" s="25" customFormat="1" x14ac:dyDescent="0.2">
      <c r="A44" s="20"/>
      <c r="B44" s="26" t="s">
        <v>80</v>
      </c>
      <c r="C44" s="44" t="s">
        <v>81</v>
      </c>
      <c r="D44" s="43">
        <v>8140</v>
      </c>
      <c r="E44" s="33">
        <v>3</v>
      </c>
      <c r="F44" s="29">
        <v>1</v>
      </c>
    </row>
    <row r="45" spans="1:6" s="25" customFormat="1" x14ac:dyDescent="0.2">
      <c r="A45" s="20"/>
      <c r="B45" s="26" t="s">
        <v>82</v>
      </c>
      <c r="C45" s="44" t="s">
        <v>83</v>
      </c>
      <c r="D45" s="43">
        <v>8860</v>
      </c>
      <c r="E45" s="33">
        <v>3</v>
      </c>
      <c r="F45" s="29">
        <v>1</v>
      </c>
    </row>
    <row r="46" spans="1:6" s="25" customFormat="1" x14ac:dyDescent="0.2">
      <c r="A46" s="20"/>
      <c r="B46" s="26" t="s">
        <v>84</v>
      </c>
      <c r="C46" s="44" t="s">
        <v>85</v>
      </c>
      <c r="D46" s="43">
        <v>9060</v>
      </c>
      <c r="E46" s="33">
        <v>3</v>
      </c>
      <c r="F46" s="29">
        <v>3</v>
      </c>
    </row>
    <row r="47" spans="1:6" s="25" customFormat="1" x14ac:dyDescent="0.2">
      <c r="A47" s="20"/>
      <c r="B47" s="26" t="s">
        <v>86</v>
      </c>
      <c r="C47" s="44" t="s">
        <v>87</v>
      </c>
      <c r="D47" s="43">
        <v>9680</v>
      </c>
      <c r="E47" s="33">
        <v>3</v>
      </c>
      <c r="F47" s="29">
        <v>3</v>
      </c>
    </row>
    <row r="48" spans="1:6" s="25" customFormat="1" x14ac:dyDescent="0.2">
      <c r="A48" s="20"/>
      <c r="B48" s="26" t="s">
        <v>88</v>
      </c>
      <c r="C48" s="44" t="s">
        <v>89</v>
      </c>
      <c r="D48" s="43">
        <v>9790</v>
      </c>
      <c r="E48" s="33">
        <v>3</v>
      </c>
      <c r="F48" s="29">
        <v>3</v>
      </c>
    </row>
    <row r="49" spans="1:6" s="25" customFormat="1" x14ac:dyDescent="0.2">
      <c r="A49" s="20"/>
      <c r="B49" s="26" t="s">
        <v>90</v>
      </c>
      <c r="C49" s="44" t="s">
        <v>91</v>
      </c>
      <c r="D49" s="43">
        <v>10610</v>
      </c>
      <c r="E49" s="33">
        <v>3</v>
      </c>
      <c r="F49" s="29">
        <v>3</v>
      </c>
    </row>
    <row r="50" spans="1:6" s="25" customFormat="1" x14ac:dyDescent="0.2">
      <c r="A50" s="20"/>
      <c r="B50" s="26" t="s">
        <v>92</v>
      </c>
      <c r="C50" s="44" t="s">
        <v>93</v>
      </c>
      <c r="D50" s="43">
        <v>10710</v>
      </c>
      <c r="E50" s="33">
        <v>3</v>
      </c>
      <c r="F50" s="29">
        <v>3</v>
      </c>
    </row>
    <row r="51" spans="1:6" s="25" customFormat="1" ht="12.75" thickBot="1" x14ac:dyDescent="0.25">
      <c r="A51" s="20"/>
      <c r="B51" s="45" t="s">
        <v>94</v>
      </c>
      <c r="C51" s="44" t="s">
        <v>95</v>
      </c>
      <c r="D51" s="46">
        <v>11230</v>
      </c>
      <c r="E51" s="40">
        <v>3</v>
      </c>
      <c r="F51" s="41">
        <v>3</v>
      </c>
    </row>
    <row r="52" spans="1:6" ht="12.75" thickBot="1" x14ac:dyDescent="0.25">
      <c r="B52" s="15" t="s">
        <v>96</v>
      </c>
      <c r="C52" s="16"/>
      <c r="D52" s="47"/>
      <c r="E52" s="18"/>
      <c r="F52" s="19"/>
    </row>
    <row r="53" spans="1:6" s="25" customFormat="1" x14ac:dyDescent="0.2">
      <c r="A53" s="20"/>
      <c r="B53" s="26" t="s">
        <v>97</v>
      </c>
      <c r="C53" s="42" t="s">
        <v>98</v>
      </c>
      <c r="D53" s="43">
        <v>6700</v>
      </c>
      <c r="E53" s="33">
        <v>3</v>
      </c>
      <c r="F53" s="29">
        <v>3</v>
      </c>
    </row>
    <row r="54" spans="1:6" s="25" customFormat="1" x14ac:dyDescent="0.2">
      <c r="A54" s="20"/>
      <c r="B54" s="26" t="s">
        <v>99</v>
      </c>
      <c r="C54" s="44" t="s">
        <v>100</v>
      </c>
      <c r="D54" s="43">
        <v>7210</v>
      </c>
      <c r="E54" s="33">
        <v>3</v>
      </c>
      <c r="F54" s="29">
        <v>3</v>
      </c>
    </row>
    <row r="55" spans="1:6" s="25" customFormat="1" x14ac:dyDescent="0.2">
      <c r="A55" s="20"/>
      <c r="B55" s="26" t="s">
        <v>101</v>
      </c>
      <c r="C55" s="44" t="s">
        <v>102</v>
      </c>
      <c r="D55" s="43">
        <v>7420</v>
      </c>
      <c r="E55" s="33">
        <v>3</v>
      </c>
      <c r="F55" s="29">
        <v>3</v>
      </c>
    </row>
    <row r="56" spans="1:6" s="25" customFormat="1" x14ac:dyDescent="0.2">
      <c r="A56" s="20"/>
      <c r="B56" s="26" t="s">
        <v>103</v>
      </c>
      <c r="C56" s="44" t="s">
        <v>104</v>
      </c>
      <c r="D56" s="43">
        <v>8030</v>
      </c>
      <c r="E56" s="33">
        <v>3</v>
      </c>
      <c r="F56" s="29">
        <v>3</v>
      </c>
    </row>
    <row r="57" spans="1:6" s="25" customFormat="1" x14ac:dyDescent="0.2">
      <c r="A57" s="20"/>
      <c r="B57" s="26" t="s">
        <v>105</v>
      </c>
      <c r="C57" s="44" t="s">
        <v>106</v>
      </c>
      <c r="D57" s="43">
        <v>8140</v>
      </c>
      <c r="E57" s="33">
        <v>3</v>
      </c>
      <c r="F57" s="29">
        <v>3</v>
      </c>
    </row>
    <row r="58" spans="1:6" s="25" customFormat="1" x14ac:dyDescent="0.2">
      <c r="A58" s="20"/>
      <c r="B58" s="26" t="s">
        <v>107</v>
      </c>
      <c r="C58" s="44" t="s">
        <v>108</v>
      </c>
      <c r="D58" s="43">
        <v>8860</v>
      </c>
      <c r="E58" s="33">
        <v>3</v>
      </c>
      <c r="F58" s="29">
        <v>3</v>
      </c>
    </row>
    <row r="59" spans="1:6" s="25" customFormat="1" x14ac:dyDescent="0.2">
      <c r="A59" s="20"/>
      <c r="B59" s="26" t="s">
        <v>109</v>
      </c>
      <c r="C59" s="44" t="s">
        <v>110</v>
      </c>
      <c r="D59" s="43">
        <v>9060</v>
      </c>
      <c r="E59" s="33">
        <v>3</v>
      </c>
      <c r="F59" s="29">
        <v>3</v>
      </c>
    </row>
    <row r="60" spans="1:6" s="25" customFormat="1" x14ac:dyDescent="0.2">
      <c r="A60" s="20"/>
      <c r="B60" s="26" t="s">
        <v>111</v>
      </c>
      <c r="C60" s="44" t="s">
        <v>112</v>
      </c>
      <c r="D60" s="43">
        <v>9680</v>
      </c>
      <c r="E60" s="33">
        <v>3</v>
      </c>
      <c r="F60" s="29">
        <v>3</v>
      </c>
    </row>
    <row r="61" spans="1:6" s="25" customFormat="1" x14ac:dyDescent="0.2">
      <c r="A61" s="20"/>
      <c r="B61" s="26" t="s">
        <v>113</v>
      </c>
      <c r="C61" s="44" t="s">
        <v>114</v>
      </c>
      <c r="D61" s="43">
        <v>9790</v>
      </c>
      <c r="E61" s="33">
        <v>3</v>
      </c>
      <c r="F61" s="29">
        <v>3</v>
      </c>
    </row>
    <row r="62" spans="1:6" s="25" customFormat="1" x14ac:dyDescent="0.2">
      <c r="A62" s="20"/>
      <c r="B62" s="26" t="s">
        <v>115</v>
      </c>
      <c r="C62" s="44" t="s">
        <v>116</v>
      </c>
      <c r="D62" s="43">
        <v>10610</v>
      </c>
      <c r="E62" s="33">
        <v>3</v>
      </c>
      <c r="F62" s="29">
        <v>3</v>
      </c>
    </row>
    <row r="63" spans="1:6" s="25" customFormat="1" x14ac:dyDescent="0.2">
      <c r="A63" s="20"/>
      <c r="B63" s="26" t="s">
        <v>117</v>
      </c>
      <c r="C63" s="44" t="s">
        <v>118</v>
      </c>
      <c r="D63" s="43">
        <v>10710</v>
      </c>
      <c r="E63" s="33">
        <v>3</v>
      </c>
      <c r="F63" s="29">
        <v>3</v>
      </c>
    </row>
    <row r="64" spans="1:6" s="25" customFormat="1" ht="12.75" thickBot="1" x14ac:dyDescent="0.25">
      <c r="A64" s="20"/>
      <c r="B64" s="26" t="s">
        <v>119</v>
      </c>
      <c r="C64" s="98" t="s">
        <v>120</v>
      </c>
      <c r="D64" s="99">
        <v>11230</v>
      </c>
      <c r="E64" s="40">
        <v>3</v>
      </c>
      <c r="F64" s="41">
        <v>3</v>
      </c>
    </row>
    <row r="65" spans="2:6" ht="12.75" thickBot="1" x14ac:dyDescent="0.25">
      <c r="B65" s="15" t="s">
        <v>121</v>
      </c>
      <c r="C65" s="16"/>
      <c r="D65" s="17"/>
      <c r="E65" s="18"/>
      <c r="F65" s="19"/>
    </row>
    <row r="66" spans="2:6" x14ac:dyDescent="0.2">
      <c r="B66" s="26" t="s">
        <v>122</v>
      </c>
      <c r="C66" s="32" t="s">
        <v>123</v>
      </c>
      <c r="D66" s="28">
        <v>14670</v>
      </c>
      <c r="E66" s="33">
        <v>6</v>
      </c>
      <c r="F66" s="29">
        <v>1</v>
      </c>
    </row>
    <row r="67" spans="2:6" x14ac:dyDescent="0.2">
      <c r="B67" s="26" t="s">
        <v>124</v>
      </c>
      <c r="C67" s="32" t="s">
        <v>125</v>
      </c>
      <c r="D67" s="30">
        <v>16430</v>
      </c>
      <c r="E67" s="33">
        <v>6</v>
      </c>
      <c r="F67" s="29">
        <v>1</v>
      </c>
    </row>
    <row r="68" spans="2:6" x14ac:dyDescent="0.2">
      <c r="B68" s="26" t="s">
        <v>126</v>
      </c>
      <c r="C68" s="32" t="s">
        <v>127</v>
      </c>
      <c r="D68" s="30">
        <v>17300</v>
      </c>
      <c r="E68" s="33">
        <v>6</v>
      </c>
      <c r="F68" s="29">
        <v>3</v>
      </c>
    </row>
    <row r="69" spans="2:6" x14ac:dyDescent="0.2">
      <c r="B69" s="26" t="s">
        <v>128</v>
      </c>
      <c r="C69" s="32" t="s">
        <v>129</v>
      </c>
      <c r="D69" s="30">
        <v>18700</v>
      </c>
      <c r="E69" s="33">
        <v>6</v>
      </c>
      <c r="F69" s="29">
        <v>3</v>
      </c>
    </row>
    <row r="70" spans="2:6" x14ac:dyDescent="0.2">
      <c r="B70" s="26" t="s">
        <v>130</v>
      </c>
      <c r="C70" s="32" t="s">
        <v>131</v>
      </c>
      <c r="D70" s="30">
        <v>19570</v>
      </c>
      <c r="E70" s="33">
        <v>6</v>
      </c>
      <c r="F70" s="29">
        <v>3</v>
      </c>
    </row>
    <row r="71" spans="2:6" ht="12.75" thickBot="1" x14ac:dyDescent="0.25">
      <c r="B71" s="26" t="s">
        <v>132</v>
      </c>
      <c r="C71" s="32" t="s">
        <v>133</v>
      </c>
      <c r="D71" s="30">
        <v>19940</v>
      </c>
      <c r="E71" s="33">
        <v>6</v>
      </c>
      <c r="F71" s="29">
        <v>3</v>
      </c>
    </row>
    <row r="72" spans="2:6" ht="12.75" thickBot="1" x14ac:dyDescent="0.25">
      <c r="B72" s="15" t="s">
        <v>479</v>
      </c>
      <c r="C72" s="16"/>
      <c r="D72" s="17"/>
      <c r="E72" s="18"/>
      <c r="F72" s="19"/>
    </row>
    <row r="73" spans="2:6" x14ac:dyDescent="0.2">
      <c r="B73" s="26" t="s">
        <v>475</v>
      </c>
      <c r="C73" s="100" t="s">
        <v>480</v>
      </c>
      <c r="D73" s="28">
        <v>25250</v>
      </c>
      <c r="E73" s="33">
        <v>6</v>
      </c>
      <c r="F73" s="29">
        <v>3</v>
      </c>
    </row>
    <row r="74" spans="2:6" x14ac:dyDescent="0.2">
      <c r="B74" s="26" t="s">
        <v>476</v>
      </c>
      <c r="C74" s="100" t="s">
        <v>481</v>
      </c>
      <c r="D74" s="28">
        <v>26450</v>
      </c>
      <c r="E74" s="33">
        <v>6</v>
      </c>
      <c r="F74" s="29">
        <v>3</v>
      </c>
    </row>
    <row r="75" spans="2:6" x14ac:dyDescent="0.2">
      <c r="B75" s="26" t="s">
        <v>477</v>
      </c>
      <c r="C75" s="100" t="s">
        <v>482</v>
      </c>
      <c r="D75" s="28">
        <v>26550</v>
      </c>
      <c r="E75" s="33">
        <v>6</v>
      </c>
      <c r="F75" s="29">
        <v>3</v>
      </c>
    </row>
    <row r="76" spans="2:6" ht="12.75" thickBot="1" x14ac:dyDescent="0.25">
      <c r="B76" s="26" t="s">
        <v>478</v>
      </c>
      <c r="C76" s="100" t="s">
        <v>483</v>
      </c>
      <c r="D76" s="28">
        <v>27850</v>
      </c>
      <c r="E76" s="33">
        <v>6</v>
      </c>
      <c r="F76" s="29">
        <v>3</v>
      </c>
    </row>
    <row r="77" spans="2:6" ht="12.75" thickBot="1" x14ac:dyDescent="0.25">
      <c r="B77" s="15" t="s">
        <v>134</v>
      </c>
      <c r="C77" s="16"/>
      <c r="D77" s="17"/>
      <c r="E77" s="18"/>
      <c r="F77" s="19"/>
    </row>
    <row r="78" spans="2:6" x14ac:dyDescent="0.2">
      <c r="B78" s="26" t="s">
        <v>135</v>
      </c>
      <c r="C78" s="32" t="s">
        <v>136</v>
      </c>
      <c r="D78" s="28">
        <v>15410</v>
      </c>
      <c r="E78" s="33">
        <v>6</v>
      </c>
      <c r="F78" s="29">
        <v>1</v>
      </c>
    </row>
    <row r="79" spans="2:6" x14ac:dyDescent="0.2">
      <c r="B79" s="26" t="s">
        <v>137</v>
      </c>
      <c r="C79" s="32" t="s">
        <v>138</v>
      </c>
      <c r="D79" s="28">
        <v>17250</v>
      </c>
      <c r="E79" s="33">
        <v>6</v>
      </c>
      <c r="F79" s="29">
        <v>1</v>
      </c>
    </row>
    <row r="80" spans="2:6" x14ac:dyDescent="0.2">
      <c r="B80" s="26" t="s">
        <v>139</v>
      </c>
      <c r="C80" s="32" t="s">
        <v>140</v>
      </c>
      <c r="D80" s="28">
        <v>18170</v>
      </c>
      <c r="E80" s="33">
        <v>6</v>
      </c>
      <c r="F80" s="29">
        <v>3</v>
      </c>
    </row>
    <row r="81" spans="2:8" x14ac:dyDescent="0.2">
      <c r="B81" s="26" t="s">
        <v>141</v>
      </c>
      <c r="C81" s="32" t="s">
        <v>142</v>
      </c>
      <c r="D81" s="28">
        <v>19640</v>
      </c>
      <c r="E81" s="33">
        <v>6</v>
      </c>
      <c r="F81" s="29">
        <v>3</v>
      </c>
    </row>
    <row r="82" spans="2:8" x14ac:dyDescent="0.2">
      <c r="B82" s="26" t="s">
        <v>143</v>
      </c>
      <c r="C82" s="32" t="s">
        <v>144</v>
      </c>
      <c r="D82" s="28">
        <v>20550</v>
      </c>
      <c r="E82" s="33">
        <v>6</v>
      </c>
      <c r="F82" s="29">
        <v>3</v>
      </c>
    </row>
    <row r="83" spans="2:8" ht="12.75" thickBot="1" x14ac:dyDescent="0.25">
      <c r="B83" s="26" t="s">
        <v>145</v>
      </c>
      <c r="C83" s="32" t="s">
        <v>146</v>
      </c>
      <c r="D83" s="28">
        <v>20940</v>
      </c>
      <c r="E83" s="33">
        <v>6</v>
      </c>
      <c r="F83" s="29">
        <v>3</v>
      </c>
    </row>
    <row r="84" spans="2:8" ht="12.75" thickBot="1" x14ac:dyDescent="0.25">
      <c r="B84" s="15" t="s">
        <v>147</v>
      </c>
      <c r="C84" s="48"/>
      <c r="D84" s="17"/>
      <c r="E84" s="18"/>
      <c r="F84" s="19"/>
    </row>
    <row r="85" spans="2:8" x14ac:dyDescent="0.2">
      <c r="B85" s="21" t="s">
        <v>148</v>
      </c>
      <c r="C85" s="49" t="s">
        <v>149</v>
      </c>
      <c r="D85" s="23">
        <v>14870</v>
      </c>
      <c r="E85" s="50">
        <v>3</v>
      </c>
      <c r="F85" s="24">
        <v>3</v>
      </c>
    </row>
    <row r="86" spans="2:8" x14ac:dyDescent="0.2">
      <c r="B86" s="26" t="s">
        <v>150</v>
      </c>
      <c r="C86" s="49" t="s">
        <v>151</v>
      </c>
      <c r="D86" s="28">
        <v>17240</v>
      </c>
      <c r="E86" s="33">
        <v>3</v>
      </c>
      <c r="F86" s="29">
        <v>3</v>
      </c>
    </row>
    <row r="87" spans="2:8" x14ac:dyDescent="0.2">
      <c r="B87" s="26" t="s">
        <v>152</v>
      </c>
      <c r="C87" s="49" t="s">
        <v>153</v>
      </c>
      <c r="D87" s="28">
        <v>17630</v>
      </c>
      <c r="E87" s="33">
        <v>3</v>
      </c>
      <c r="F87" s="29">
        <v>3</v>
      </c>
    </row>
    <row r="88" spans="2:8" x14ac:dyDescent="0.2">
      <c r="B88" s="26" t="s">
        <v>154</v>
      </c>
      <c r="C88" s="49" t="s">
        <v>155</v>
      </c>
      <c r="D88" s="28">
        <v>21980</v>
      </c>
      <c r="E88" s="33">
        <v>3</v>
      </c>
      <c r="F88" s="29">
        <v>3</v>
      </c>
    </row>
    <row r="89" spans="2:8" x14ac:dyDescent="0.2">
      <c r="B89" s="26" t="s">
        <v>156</v>
      </c>
      <c r="C89" s="49" t="s">
        <v>157</v>
      </c>
      <c r="D89" s="28">
        <v>21980</v>
      </c>
      <c r="E89" s="33">
        <v>3</v>
      </c>
      <c r="F89" s="29">
        <v>3</v>
      </c>
    </row>
    <row r="90" spans="2:8" ht="12.75" thickBot="1" x14ac:dyDescent="0.25">
      <c r="B90" s="45" t="s">
        <v>158</v>
      </c>
      <c r="C90" s="49" t="s">
        <v>159</v>
      </c>
      <c r="D90" s="51">
        <v>23730</v>
      </c>
      <c r="E90" s="52">
        <v>3</v>
      </c>
      <c r="F90" s="53">
        <v>3</v>
      </c>
    </row>
    <row r="91" spans="2:8" ht="12.75" thickBot="1" x14ac:dyDescent="0.25">
      <c r="B91" s="15" t="s">
        <v>160</v>
      </c>
      <c r="C91" s="16"/>
      <c r="D91" s="17"/>
      <c r="E91" s="18"/>
      <c r="F91" s="19"/>
    </row>
    <row r="92" spans="2:8" x14ac:dyDescent="0.2">
      <c r="B92" s="26" t="s">
        <v>161</v>
      </c>
      <c r="C92" s="32" t="s">
        <v>162</v>
      </c>
      <c r="D92" s="28">
        <v>3640</v>
      </c>
      <c r="E92" s="33">
        <v>6</v>
      </c>
      <c r="F92" s="29">
        <v>2</v>
      </c>
      <c r="H92" s="101"/>
    </row>
    <row r="93" spans="2:8" x14ac:dyDescent="0.2">
      <c r="B93" s="26" t="s">
        <v>163</v>
      </c>
      <c r="C93" s="32" t="s">
        <v>164</v>
      </c>
      <c r="D93" s="28">
        <v>4015</v>
      </c>
      <c r="E93" s="33">
        <v>6</v>
      </c>
      <c r="F93" s="29">
        <v>1</v>
      </c>
      <c r="H93" s="101"/>
    </row>
    <row r="94" spans="2:8" x14ac:dyDescent="0.2">
      <c r="B94" s="26" t="s">
        <v>165</v>
      </c>
      <c r="C94" s="100" t="s">
        <v>484</v>
      </c>
      <c r="D94" s="28">
        <v>4385</v>
      </c>
      <c r="E94" s="33">
        <v>10</v>
      </c>
      <c r="F94" s="29">
        <v>1</v>
      </c>
      <c r="H94" s="101"/>
    </row>
    <row r="95" spans="2:8" x14ac:dyDescent="0.2">
      <c r="B95" s="26" t="s">
        <v>166</v>
      </c>
      <c r="C95" s="32" t="s">
        <v>167</v>
      </c>
      <c r="D95" s="28">
        <v>4805</v>
      </c>
      <c r="E95" s="33">
        <v>6</v>
      </c>
      <c r="F95" s="29">
        <v>1</v>
      </c>
      <c r="H95" s="101"/>
    </row>
    <row r="96" spans="2:8" ht="12.75" thickBot="1" x14ac:dyDescent="0.25">
      <c r="B96" s="26" t="s">
        <v>168</v>
      </c>
      <c r="C96" s="32" t="s">
        <v>169</v>
      </c>
      <c r="D96" s="28">
        <v>5185</v>
      </c>
      <c r="E96" s="33">
        <v>5</v>
      </c>
      <c r="F96" s="29">
        <v>1</v>
      </c>
      <c r="H96" s="101"/>
    </row>
    <row r="97" spans="1:8" ht="12.75" thickBot="1" x14ac:dyDescent="0.25">
      <c r="B97" s="15" t="s">
        <v>170</v>
      </c>
      <c r="C97" s="16"/>
      <c r="D97" s="17"/>
      <c r="E97" s="18"/>
      <c r="F97" s="19"/>
      <c r="H97" s="101"/>
    </row>
    <row r="98" spans="1:8" s="25" customFormat="1" x14ac:dyDescent="0.2">
      <c r="A98" s="20"/>
      <c r="B98" s="26" t="s">
        <v>171</v>
      </c>
      <c r="C98" s="54" t="s">
        <v>485</v>
      </c>
      <c r="D98" s="55">
        <v>3560</v>
      </c>
      <c r="E98" s="56">
        <v>6</v>
      </c>
      <c r="F98" s="57">
        <v>2</v>
      </c>
      <c r="H98" s="102"/>
    </row>
    <row r="99" spans="1:8" s="25" customFormat="1" x14ac:dyDescent="0.2">
      <c r="A99" s="20"/>
      <c r="B99" s="26" t="s">
        <v>172</v>
      </c>
      <c r="C99" s="32" t="s">
        <v>489</v>
      </c>
      <c r="D99" s="28">
        <v>4030</v>
      </c>
      <c r="E99" s="33">
        <v>10</v>
      </c>
      <c r="F99" s="29">
        <v>1</v>
      </c>
      <c r="H99" s="102"/>
    </row>
    <row r="100" spans="1:8" s="25" customFormat="1" x14ac:dyDescent="0.2">
      <c r="A100" s="20"/>
      <c r="B100" s="26" t="s">
        <v>173</v>
      </c>
      <c r="C100" s="54" t="s">
        <v>487</v>
      </c>
      <c r="D100" s="28">
        <v>4360</v>
      </c>
      <c r="E100" s="33">
        <v>10</v>
      </c>
      <c r="F100" s="29">
        <v>2</v>
      </c>
      <c r="H100" s="102"/>
    </row>
    <row r="101" spans="1:8" s="25" customFormat="1" hidden="1" x14ac:dyDescent="0.2">
      <c r="A101" s="20"/>
      <c r="B101" s="26" t="s">
        <v>174</v>
      </c>
      <c r="C101" s="54" t="s">
        <v>175</v>
      </c>
      <c r="D101" s="28">
        <v>4360</v>
      </c>
      <c r="E101" s="33">
        <v>10</v>
      </c>
      <c r="F101" s="29">
        <v>2</v>
      </c>
      <c r="H101" s="102"/>
    </row>
    <row r="102" spans="1:8" s="25" customFormat="1" x14ac:dyDescent="0.2">
      <c r="A102" s="20"/>
      <c r="B102" s="26" t="s">
        <v>176</v>
      </c>
      <c r="C102" s="54" t="s">
        <v>486</v>
      </c>
      <c r="D102" s="28">
        <v>5120</v>
      </c>
      <c r="E102" s="33">
        <v>10</v>
      </c>
      <c r="F102" s="29">
        <v>1</v>
      </c>
      <c r="H102" s="102"/>
    </row>
    <row r="103" spans="1:8" s="25" customFormat="1" ht="12.75" thickBot="1" x14ac:dyDescent="0.25">
      <c r="A103" s="20"/>
      <c r="B103" s="26" t="s">
        <v>177</v>
      </c>
      <c r="C103" s="54" t="s">
        <v>488</v>
      </c>
      <c r="D103" s="28">
        <v>5460</v>
      </c>
      <c r="E103" s="33">
        <v>5</v>
      </c>
      <c r="F103" s="53">
        <v>1</v>
      </c>
      <c r="H103" s="102"/>
    </row>
    <row r="104" spans="1:8" ht="12.75" thickBot="1" x14ac:dyDescent="0.25">
      <c r="B104" s="15" t="s">
        <v>178</v>
      </c>
      <c r="C104" s="16"/>
      <c r="D104" s="17"/>
      <c r="E104" s="18"/>
      <c r="F104" s="19"/>
      <c r="H104" s="101"/>
    </row>
    <row r="105" spans="1:8" s="25" customFormat="1" x14ac:dyDescent="0.2">
      <c r="A105" s="20"/>
      <c r="B105" s="26" t="s">
        <v>179</v>
      </c>
      <c r="C105" s="49" t="s">
        <v>180</v>
      </c>
      <c r="D105" s="28">
        <v>5370</v>
      </c>
      <c r="E105" s="33">
        <v>3</v>
      </c>
      <c r="F105" s="29">
        <v>1</v>
      </c>
      <c r="H105" s="102"/>
    </row>
    <row r="106" spans="1:8" s="25" customFormat="1" x14ac:dyDescent="0.2">
      <c r="A106" s="20"/>
      <c r="B106" s="26" t="s">
        <v>181</v>
      </c>
      <c r="C106" s="49" t="s">
        <v>182</v>
      </c>
      <c r="D106" s="28">
        <v>5920</v>
      </c>
      <c r="E106" s="33">
        <v>3</v>
      </c>
      <c r="F106" s="29">
        <v>1</v>
      </c>
      <c r="H106" s="102"/>
    </row>
    <row r="107" spans="1:8" s="25" customFormat="1" x14ac:dyDescent="0.2">
      <c r="A107" s="20"/>
      <c r="B107" s="26" t="s">
        <v>183</v>
      </c>
      <c r="C107" s="49" t="s">
        <v>184</v>
      </c>
      <c r="D107" s="28">
        <v>6570</v>
      </c>
      <c r="E107" s="33">
        <v>3</v>
      </c>
      <c r="F107" s="29">
        <v>1</v>
      </c>
      <c r="H107" s="102"/>
    </row>
    <row r="108" spans="1:8" s="25" customFormat="1" x14ac:dyDescent="0.2">
      <c r="A108" s="20"/>
      <c r="B108" s="26" t="s">
        <v>185</v>
      </c>
      <c r="C108" s="49" t="s">
        <v>186</v>
      </c>
      <c r="D108" s="28">
        <v>7040</v>
      </c>
      <c r="E108" s="33">
        <v>3</v>
      </c>
      <c r="F108" s="29">
        <v>3</v>
      </c>
      <c r="H108" s="102"/>
    </row>
    <row r="109" spans="1:8" s="25" customFormat="1" ht="12.75" thickBot="1" x14ac:dyDescent="0.25">
      <c r="A109" s="20"/>
      <c r="B109" s="26" t="s">
        <v>187</v>
      </c>
      <c r="C109" s="49" t="s">
        <v>188</v>
      </c>
      <c r="D109" s="28">
        <v>7480</v>
      </c>
      <c r="E109" s="33">
        <v>4</v>
      </c>
      <c r="F109" s="29">
        <v>2</v>
      </c>
      <c r="H109" s="102"/>
    </row>
    <row r="110" spans="1:8" ht="12.75" thickBot="1" x14ac:dyDescent="0.25">
      <c r="B110" s="15" t="s">
        <v>189</v>
      </c>
      <c r="C110" s="16"/>
      <c r="D110" s="17"/>
      <c r="E110" s="18"/>
      <c r="F110" s="19"/>
      <c r="H110" s="101"/>
    </row>
    <row r="111" spans="1:8" s="25" customFormat="1" x14ac:dyDescent="0.2">
      <c r="A111" s="20"/>
      <c r="B111" s="58" t="s">
        <v>190</v>
      </c>
      <c r="C111" s="59" t="s">
        <v>191</v>
      </c>
      <c r="D111" s="23">
        <v>4390</v>
      </c>
      <c r="E111" s="24">
        <v>3</v>
      </c>
      <c r="F111" s="24">
        <v>1</v>
      </c>
      <c r="H111" s="102"/>
    </row>
    <row r="112" spans="1:8" s="25" customFormat="1" x14ac:dyDescent="0.2">
      <c r="A112" s="20"/>
      <c r="B112" s="58" t="s">
        <v>192</v>
      </c>
      <c r="C112" s="59" t="s">
        <v>193</v>
      </c>
      <c r="D112" s="28">
        <v>5120</v>
      </c>
      <c r="E112" s="29">
        <v>3</v>
      </c>
      <c r="F112" s="29">
        <v>1</v>
      </c>
      <c r="H112" s="102"/>
    </row>
    <row r="113" spans="1:8" s="25" customFormat="1" x14ac:dyDescent="0.2">
      <c r="A113" s="20"/>
      <c r="B113" s="58" t="s">
        <v>194</v>
      </c>
      <c r="C113" s="59" t="s">
        <v>195</v>
      </c>
      <c r="D113" s="28">
        <v>5860</v>
      </c>
      <c r="E113" s="29">
        <v>3</v>
      </c>
      <c r="F113" s="29">
        <v>1</v>
      </c>
      <c r="H113" s="102"/>
    </row>
    <row r="114" spans="1:8" s="25" customFormat="1" x14ac:dyDescent="0.2">
      <c r="A114" s="20"/>
      <c r="B114" s="58" t="s">
        <v>196</v>
      </c>
      <c r="C114" s="59" t="s">
        <v>197</v>
      </c>
      <c r="D114" s="28">
        <v>6510</v>
      </c>
      <c r="E114" s="29">
        <v>4</v>
      </c>
      <c r="F114" s="29">
        <v>2</v>
      </c>
      <c r="H114" s="102"/>
    </row>
    <row r="115" spans="1:8" s="25" customFormat="1" x14ac:dyDescent="0.2">
      <c r="A115" s="20"/>
      <c r="B115" s="58" t="s">
        <v>198</v>
      </c>
      <c r="C115" s="59" t="s">
        <v>199</v>
      </c>
      <c r="D115" s="28">
        <v>7070</v>
      </c>
      <c r="E115" s="29">
        <v>3</v>
      </c>
      <c r="F115" s="29">
        <v>1</v>
      </c>
      <c r="H115" s="102"/>
    </row>
    <row r="116" spans="1:8" s="25" customFormat="1" ht="12.75" thickBot="1" x14ac:dyDescent="0.25">
      <c r="A116" s="20"/>
      <c r="B116" s="60" t="s">
        <v>200</v>
      </c>
      <c r="C116" s="61" t="s">
        <v>201</v>
      </c>
      <c r="D116" s="62">
        <v>7690</v>
      </c>
      <c r="E116" s="63">
        <v>3</v>
      </c>
      <c r="F116" s="63">
        <v>1</v>
      </c>
      <c r="H116" s="102"/>
    </row>
    <row r="117" spans="1:8" s="25" customFormat="1" x14ac:dyDescent="0.2">
      <c r="A117" s="20"/>
      <c r="B117" s="58" t="s">
        <v>202</v>
      </c>
      <c r="C117" s="59" t="s">
        <v>203</v>
      </c>
      <c r="D117" s="55">
        <v>3180</v>
      </c>
      <c r="E117" s="57">
        <v>3</v>
      </c>
      <c r="F117" s="57">
        <v>3</v>
      </c>
      <c r="H117" s="102"/>
    </row>
    <row r="118" spans="1:8" s="25" customFormat="1" x14ac:dyDescent="0.2">
      <c r="A118" s="20"/>
      <c r="B118" s="58" t="s">
        <v>204</v>
      </c>
      <c r="C118" s="59" t="s">
        <v>205</v>
      </c>
      <c r="D118" s="28">
        <v>3550</v>
      </c>
      <c r="E118" s="29">
        <v>3</v>
      </c>
      <c r="F118" s="29">
        <v>1</v>
      </c>
      <c r="H118" s="102"/>
    </row>
    <row r="119" spans="1:8" s="25" customFormat="1" x14ac:dyDescent="0.2">
      <c r="A119" s="20"/>
      <c r="B119" s="58" t="s">
        <v>206</v>
      </c>
      <c r="C119" s="59" t="s">
        <v>207</v>
      </c>
      <c r="D119" s="28">
        <v>3960</v>
      </c>
      <c r="E119" s="29">
        <v>3</v>
      </c>
      <c r="F119" s="29">
        <v>1</v>
      </c>
      <c r="H119" s="102"/>
    </row>
    <row r="120" spans="1:8" s="25" customFormat="1" x14ac:dyDescent="0.2">
      <c r="A120" s="20"/>
      <c r="B120" s="58" t="s">
        <v>208</v>
      </c>
      <c r="C120" s="59" t="s">
        <v>209</v>
      </c>
      <c r="D120" s="28">
        <v>4460</v>
      </c>
      <c r="E120" s="29">
        <v>3</v>
      </c>
      <c r="F120" s="29">
        <v>1</v>
      </c>
      <c r="H120" s="102"/>
    </row>
    <row r="121" spans="1:8" s="25" customFormat="1" x14ac:dyDescent="0.2">
      <c r="A121" s="20"/>
      <c r="B121" s="58" t="s">
        <v>210</v>
      </c>
      <c r="C121" s="59" t="s">
        <v>211</v>
      </c>
      <c r="D121" s="28">
        <v>5390</v>
      </c>
      <c r="E121" s="29">
        <v>3</v>
      </c>
      <c r="F121" s="29">
        <v>1</v>
      </c>
      <c r="H121" s="102"/>
    </row>
    <row r="122" spans="1:8" s="25" customFormat="1" ht="12.75" thickBot="1" x14ac:dyDescent="0.25">
      <c r="A122" s="20"/>
      <c r="B122" s="58" t="s">
        <v>212</v>
      </c>
      <c r="C122" s="59" t="s">
        <v>213</v>
      </c>
      <c r="D122" s="28">
        <v>7250</v>
      </c>
      <c r="E122" s="29">
        <v>3</v>
      </c>
      <c r="F122" s="29">
        <v>1</v>
      </c>
      <c r="H122" s="102"/>
    </row>
    <row r="123" spans="1:8" ht="12.75" thickBot="1" x14ac:dyDescent="0.25">
      <c r="B123" s="15" t="s">
        <v>214</v>
      </c>
      <c r="C123" s="16"/>
      <c r="D123" s="17"/>
      <c r="E123" s="18"/>
      <c r="F123" s="19"/>
      <c r="H123" s="101"/>
    </row>
    <row r="124" spans="1:8" s="25" customFormat="1" x14ac:dyDescent="0.2">
      <c r="A124" s="20"/>
      <c r="B124" s="64" t="s">
        <v>215</v>
      </c>
      <c r="C124" s="65" t="s">
        <v>216</v>
      </c>
      <c r="D124" s="55">
        <v>1940</v>
      </c>
      <c r="E124" s="56">
        <v>5</v>
      </c>
      <c r="F124" s="57">
        <v>5</v>
      </c>
      <c r="H124" s="102"/>
    </row>
    <row r="125" spans="1:8" s="25" customFormat="1" x14ac:dyDescent="0.2">
      <c r="A125" s="20"/>
      <c r="B125" s="58" t="s">
        <v>217</v>
      </c>
      <c r="C125" s="66" t="s">
        <v>218</v>
      </c>
      <c r="D125" s="28">
        <v>2340</v>
      </c>
      <c r="E125" s="33">
        <v>6</v>
      </c>
      <c r="F125" s="29">
        <v>2</v>
      </c>
      <c r="H125" s="102"/>
    </row>
    <row r="126" spans="1:8" s="25" customFormat="1" x14ac:dyDescent="0.2">
      <c r="A126" s="20"/>
      <c r="B126" s="58" t="s">
        <v>219</v>
      </c>
      <c r="C126" s="66" t="s">
        <v>220</v>
      </c>
      <c r="D126" s="28">
        <v>2610</v>
      </c>
      <c r="E126" s="33">
        <v>6</v>
      </c>
      <c r="F126" s="29">
        <v>2</v>
      </c>
      <c r="H126" s="102"/>
    </row>
    <row r="127" spans="1:8" s="25" customFormat="1" ht="12.75" thickBot="1" x14ac:dyDescent="0.25">
      <c r="A127" s="20"/>
      <c r="B127" s="58" t="s">
        <v>221</v>
      </c>
      <c r="C127" s="66" t="s">
        <v>222</v>
      </c>
      <c r="D127" s="28">
        <v>3080</v>
      </c>
      <c r="E127" s="33">
        <v>6</v>
      </c>
      <c r="F127" s="29">
        <v>2</v>
      </c>
      <c r="H127" s="102"/>
    </row>
    <row r="128" spans="1:8" ht="12.75" thickBot="1" x14ac:dyDescent="0.25">
      <c r="B128" s="15" t="s">
        <v>223</v>
      </c>
      <c r="C128" s="16"/>
      <c r="D128" s="17"/>
      <c r="E128" s="18"/>
      <c r="F128" s="19"/>
      <c r="H128" s="101"/>
    </row>
    <row r="129" spans="1:8" s="25" customFormat="1" x14ac:dyDescent="0.2">
      <c r="A129" s="20"/>
      <c r="B129" s="64" t="s">
        <v>224</v>
      </c>
      <c r="C129" s="65" t="s">
        <v>225</v>
      </c>
      <c r="D129" s="55">
        <v>1870</v>
      </c>
      <c r="E129" s="33">
        <v>12</v>
      </c>
      <c r="F129" s="29">
        <v>3</v>
      </c>
      <c r="H129" s="102"/>
    </row>
    <row r="130" spans="1:8" s="25" customFormat="1" x14ac:dyDescent="0.2">
      <c r="A130" s="20"/>
      <c r="B130" s="58" t="s">
        <v>226</v>
      </c>
      <c r="C130" s="66" t="s">
        <v>227</v>
      </c>
      <c r="D130" s="28">
        <v>2150</v>
      </c>
      <c r="E130" s="33">
        <v>10</v>
      </c>
      <c r="F130" s="29">
        <v>2</v>
      </c>
      <c r="H130" s="102"/>
    </row>
    <row r="131" spans="1:8" s="25" customFormat="1" x14ac:dyDescent="0.2">
      <c r="A131" s="20"/>
      <c r="B131" s="58" t="s">
        <v>228</v>
      </c>
      <c r="C131" s="66" t="s">
        <v>229</v>
      </c>
      <c r="D131" s="28">
        <v>2510</v>
      </c>
      <c r="E131" s="33">
        <v>10</v>
      </c>
      <c r="F131" s="29">
        <v>2</v>
      </c>
      <c r="H131" s="102"/>
    </row>
    <row r="132" spans="1:8" s="25" customFormat="1" ht="12.75" thickBot="1" x14ac:dyDescent="0.25">
      <c r="A132" s="20"/>
      <c r="B132" s="58" t="s">
        <v>230</v>
      </c>
      <c r="C132" s="66" t="s">
        <v>231</v>
      </c>
      <c r="D132" s="28">
        <v>2850</v>
      </c>
      <c r="E132" s="33">
        <v>10</v>
      </c>
      <c r="F132" s="29">
        <v>1</v>
      </c>
      <c r="H132" s="102"/>
    </row>
    <row r="133" spans="1:8" ht="12.75" thickBot="1" x14ac:dyDescent="0.25">
      <c r="B133" s="15" t="s">
        <v>232</v>
      </c>
      <c r="C133" s="16"/>
      <c r="D133" s="17"/>
      <c r="E133" s="18"/>
      <c r="F133" s="19"/>
    </row>
    <row r="134" spans="1:8" x14ac:dyDescent="0.2">
      <c r="B134" s="26" t="s">
        <v>233</v>
      </c>
      <c r="C134" s="54" t="s">
        <v>234</v>
      </c>
      <c r="D134" s="30">
        <v>2060</v>
      </c>
      <c r="E134" s="33">
        <v>10</v>
      </c>
      <c r="F134" s="29">
        <v>1</v>
      </c>
    </row>
    <row r="135" spans="1:8" x14ac:dyDescent="0.2">
      <c r="B135" s="26" t="s">
        <v>235</v>
      </c>
      <c r="C135" s="67" t="s">
        <v>236</v>
      </c>
      <c r="D135" s="30">
        <v>2580</v>
      </c>
      <c r="E135" s="33">
        <v>10</v>
      </c>
      <c r="F135" s="29">
        <v>1</v>
      </c>
    </row>
    <row r="136" spans="1:8" x14ac:dyDescent="0.2">
      <c r="B136" s="26" t="s">
        <v>237</v>
      </c>
      <c r="C136" s="54" t="s">
        <v>238</v>
      </c>
      <c r="D136" s="28">
        <v>2200</v>
      </c>
      <c r="E136" s="33">
        <v>16</v>
      </c>
      <c r="F136" s="29">
        <v>2</v>
      </c>
    </row>
    <row r="137" spans="1:8" s="25" customFormat="1" x14ac:dyDescent="0.2">
      <c r="A137" s="20"/>
      <c r="B137" s="26" t="s">
        <v>239</v>
      </c>
      <c r="C137" s="54" t="s">
        <v>240</v>
      </c>
      <c r="D137" s="28">
        <v>2520</v>
      </c>
      <c r="E137" s="33">
        <v>16</v>
      </c>
      <c r="F137" s="29">
        <v>2</v>
      </c>
    </row>
    <row r="138" spans="1:8" s="25" customFormat="1" x14ac:dyDescent="0.2">
      <c r="A138" s="20"/>
      <c r="B138" s="26" t="s">
        <v>241</v>
      </c>
      <c r="C138" s="54" t="s">
        <v>242</v>
      </c>
      <c r="D138" s="28">
        <v>2880</v>
      </c>
      <c r="E138" s="33">
        <v>16</v>
      </c>
      <c r="F138" s="29">
        <v>2</v>
      </c>
    </row>
    <row r="139" spans="1:8" x14ac:dyDescent="0.2">
      <c r="B139" s="26" t="s">
        <v>243</v>
      </c>
      <c r="C139" s="67" t="s">
        <v>244</v>
      </c>
      <c r="D139" s="30">
        <v>3070</v>
      </c>
      <c r="E139" s="33">
        <v>16</v>
      </c>
      <c r="F139" s="29">
        <v>2</v>
      </c>
    </row>
    <row r="140" spans="1:8" ht="12.75" thickBot="1" x14ac:dyDescent="0.25">
      <c r="B140" s="26" t="s">
        <v>245</v>
      </c>
      <c r="C140" s="67" t="s">
        <v>246</v>
      </c>
      <c r="D140" s="30">
        <v>4940</v>
      </c>
      <c r="E140" s="33">
        <v>16</v>
      </c>
      <c r="F140" s="29">
        <v>2</v>
      </c>
    </row>
    <row r="141" spans="1:8" ht="12.75" thickBot="1" x14ac:dyDescent="0.25">
      <c r="B141" s="15" t="s">
        <v>247</v>
      </c>
      <c r="C141" s="16"/>
      <c r="D141" s="17"/>
      <c r="E141" s="18"/>
      <c r="F141" s="19"/>
    </row>
    <row r="142" spans="1:8" x14ac:dyDescent="0.2">
      <c r="B142" s="26" t="s">
        <v>248</v>
      </c>
      <c r="C142" s="54" t="s">
        <v>249</v>
      </c>
      <c r="D142" s="28">
        <v>930</v>
      </c>
      <c r="E142" s="33">
        <v>5</v>
      </c>
      <c r="F142" s="29">
        <v>1</v>
      </c>
    </row>
    <row r="143" spans="1:8" x14ac:dyDescent="0.2">
      <c r="B143" s="26" t="s">
        <v>250</v>
      </c>
      <c r="C143" s="54" t="s">
        <v>251</v>
      </c>
      <c r="D143" s="28">
        <v>1030</v>
      </c>
      <c r="E143" s="33">
        <v>5</v>
      </c>
      <c r="F143" s="29">
        <v>1</v>
      </c>
    </row>
    <row r="144" spans="1:8" ht="12.75" thickBot="1" x14ac:dyDescent="0.25">
      <c r="B144" s="26" t="s">
        <v>252</v>
      </c>
      <c r="C144" s="54" t="s">
        <v>253</v>
      </c>
      <c r="D144" s="28">
        <v>1130</v>
      </c>
      <c r="E144" s="40">
        <v>5</v>
      </c>
      <c r="F144" s="41">
        <v>1</v>
      </c>
    </row>
    <row r="145" spans="1:6" ht="12.75" thickBot="1" x14ac:dyDescent="0.25">
      <c r="B145" s="15" t="s">
        <v>254</v>
      </c>
      <c r="C145" s="16"/>
      <c r="D145" s="17"/>
      <c r="E145" s="18"/>
      <c r="F145" s="19"/>
    </row>
    <row r="146" spans="1:6" s="25" customFormat="1" ht="12" customHeight="1" x14ac:dyDescent="0.2">
      <c r="A146" s="20"/>
      <c r="B146" s="26" t="s">
        <v>255</v>
      </c>
      <c r="C146" s="54" t="s">
        <v>256</v>
      </c>
      <c r="D146" s="28">
        <v>132</v>
      </c>
      <c r="E146" s="33">
        <v>70</v>
      </c>
      <c r="F146" s="29">
        <v>1</v>
      </c>
    </row>
    <row r="147" spans="1:6" s="25" customFormat="1" ht="12" customHeight="1" x14ac:dyDescent="0.2">
      <c r="A147" s="20"/>
      <c r="B147" s="26" t="s">
        <v>257</v>
      </c>
      <c r="C147" s="54" t="s">
        <v>258</v>
      </c>
      <c r="D147" s="28">
        <v>210</v>
      </c>
      <c r="E147" s="33">
        <v>10</v>
      </c>
      <c r="F147" s="29">
        <v>1</v>
      </c>
    </row>
    <row r="148" spans="1:6" s="25" customFormat="1" ht="12" customHeight="1" x14ac:dyDescent="0.2">
      <c r="A148" s="20"/>
      <c r="B148" s="26" t="s">
        <v>259</v>
      </c>
      <c r="C148" s="54" t="s">
        <v>260</v>
      </c>
      <c r="D148" s="28">
        <v>122</v>
      </c>
      <c r="E148" s="33">
        <v>30</v>
      </c>
      <c r="F148" s="29">
        <v>1</v>
      </c>
    </row>
    <row r="149" spans="1:6" s="25" customFormat="1" ht="12" customHeight="1" x14ac:dyDescent="0.2">
      <c r="A149" s="20"/>
      <c r="B149" s="26" t="s">
        <v>261</v>
      </c>
      <c r="C149" s="54" t="s">
        <v>262</v>
      </c>
      <c r="D149" s="28">
        <v>137</v>
      </c>
      <c r="E149" s="33">
        <v>30</v>
      </c>
      <c r="F149" s="29">
        <v>1</v>
      </c>
    </row>
    <row r="150" spans="1:6" s="25" customFormat="1" ht="12" customHeight="1" x14ac:dyDescent="0.2">
      <c r="A150" s="20"/>
      <c r="B150" s="26" t="s">
        <v>473</v>
      </c>
      <c r="C150" s="97" t="s">
        <v>474</v>
      </c>
      <c r="D150" s="28">
        <v>450</v>
      </c>
      <c r="E150" s="33">
        <v>1</v>
      </c>
      <c r="F150" s="29">
        <v>1</v>
      </c>
    </row>
    <row r="151" spans="1:6" s="25" customFormat="1" ht="22.5" x14ac:dyDescent="0.2">
      <c r="A151" s="20"/>
      <c r="B151" s="26" t="s">
        <v>263</v>
      </c>
      <c r="C151" s="54" t="s">
        <v>264</v>
      </c>
      <c r="D151" s="28">
        <v>1760</v>
      </c>
      <c r="E151" s="68">
        <v>250</v>
      </c>
      <c r="F151" s="29">
        <v>1</v>
      </c>
    </row>
    <row r="152" spans="1:6" s="25" customFormat="1" ht="12" customHeight="1" x14ac:dyDescent="0.2">
      <c r="A152" s="20"/>
      <c r="B152" s="26" t="s">
        <v>265</v>
      </c>
      <c r="C152" s="54" t="s">
        <v>266</v>
      </c>
      <c r="D152" s="28">
        <v>144</v>
      </c>
      <c r="E152" s="33">
        <v>70</v>
      </c>
      <c r="F152" s="29">
        <v>1</v>
      </c>
    </row>
    <row r="153" spans="1:6" s="25" customFormat="1" ht="12" customHeight="1" x14ac:dyDescent="0.2">
      <c r="A153" s="20"/>
      <c r="B153" s="26" t="s">
        <v>267</v>
      </c>
      <c r="C153" s="54" t="s">
        <v>268</v>
      </c>
      <c r="D153" s="28">
        <v>191</v>
      </c>
      <c r="E153" s="33">
        <v>30</v>
      </c>
      <c r="F153" s="29">
        <v>1</v>
      </c>
    </row>
    <row r="154" spans="1:6" s="25" customFormat="1" ht="12" customHeight="1" x14ac:dyDescent="0.2">
      <c r="A154" s="20"/>
      <c r="B154" s="26" t="s">
        <v>269</v>
      </c>
      <c r="C154" s="54" t="s">
        <v>270</v>
      </c>
      <c r="D154" s="28">
        <v>258</v>
      </c>
      <c r="E154" s="33">
        <v>10</v>
      </c>
      <c r="F154" s="29">
        <v>1</v>
      </c>
    </row>
    <row r="155" spans="1:6" s="25" customFormat="1" ht="12" customHeight="1" x14ac:dyDescent="0.2">
      <c r="A155" s="20"/>
      <c r="B155" s="26" t="s">
        <v>271</v>
      </c>
      <c r="C155" s="54" t="s">
        <v>272</v>
      </c>
      <c r="D155" s="28">
        <v>99</v>
      </c>
      <c r="E155" s="33">
        <v>10</v>
      </c>
      <c r="F155" s="29">
        <v>1</v>
      </c>
    </row>
    <row r="156" spans="1:6" s="25" customFormat="1" ht="12" customHeight="1" x14ac:dyDescent="0.2">
      <c r="A156" s="20"/>
      <c r="B156" s="26" t="s">
        <v>273</v>
      </c>
      <c r="C156" s="54" t="s">
        <v>274</v>
      </c>
      <c r="D156" s="28">
        <v>171</v>
      </c>
      <c r="E156" s="33">
        <v>30</v>
      </c>
      <c r="F156" s="29">
        <v>1</v>
      </c>
    </row>
    <row r="157" spans="1:6" s="25" customFormat="1" ht="12" customHeight="1" x14ac:dyDescent="0.2">
      <c r="A157" s="20"/>
      <c r="B157" s="26" t="s">
        <v>275</v>
      </c>
      <c r="C157" s="54" t="s">
        <v>276</v>
      </c>
      <c r="D157" s="28">
        <v>484</v>
      </c>
      <c r="E157" s="33">
        <v>10</v>
      </c>
      <c r="F157" s="29">
        <v>1</v>
      </c>
    </row>
    <row r="158" spans="1:6" s="25" customFormat="1" ht="12" customHeight="1" x14ac:dyDescent="0.2">
      <c r="A158" s="20"/>
      <c r="B158" s="26" t="s">
        <v>277</v>
      </c>
      <c r="C158" s="54" t="s">
        <v>278</v>
      </c>
      <c r="D158" s="28">
        <v>38</v>
      </c>
      <c r="E158" s="33">
        <v>70</v>
      </c>
      <c r="F158" s="29">
        <v>1</v>
      </c>
    </row>
    <row r="159" spans="1:6" s="25" customFormat="1" ht="12" customHeight="1" x14ac:dyDescent="0.2">
      <c r="A159" s="20"/>
      <c r="B159" s="26" t="s">
        <v>279</v>
      </c>
      <c r="C159" s="54" t="s">
        <v>280</v>
      </c>
      <c r="D159" s="28">
        <v>34</v>
      </c>
      <c r="E159" s="33">
        <v>70</v>
      </c>
      <c r="F159" s="29">
        <v>1</v>
      </c>
    </row>
    <row r="160" spans="1:6" s="25" customFormat="1" ht="12" customHeight="1" x14ac:dyDescent="0.2">
      <c r="A160" s="20"/>
      <c r="B160" s="26" t="s">
        <v>281</v>
      </c>
      <c r="C160" s="54" t="s">
        <v>282</v>
      </c>
      <c r="D160" s="28">
        <v>44</v>
      </c>
      <c r="E160" s="33">
        <v>70</v>
      </c>
      <c r="F160" s="29">
        <v>1</v>
      </c>
    </row>
    <row r="161" spans="1:6" s="25" customFormat="1" ht="12" customHeight="1" x14ac:dyDescent="0.2">
      <c r="A161" s="20"/>
      <c r="B161" s="26" t="s">
        <v>283</v>
      </c>
      <c r="C161" s="54" t="s">
        <v>284</v>
      </c>
      <c r="D161" s="28">
        <v>40</v>
      </c>
      <c r="E161" s="33">
        <v>40</v>
      </c>
      <c r="F161" s="29">
        <v>1</v>
      </c>
    </row>
    <row r="162" spans="1:6" s="25" customFormat="1" ht="12" customHeight="1" x14ac:dyDescent="0.2">
      <c r="A162" s="20"/>
      <c r="B162" s="26" t="s">
        <v>285</v>
      </c>
      <c r="C162" s="54" t="s">
        <v>286</v>
      </c>
      <c r="D162" s="28">
        <v>867</v>
      </c>
      <c r="E162" s="33">
        <v>30</v>
      </c>
      <c r="F162" s="29">
        <v>1</v>
      </c>
    </row>
    <row r="163" spans="1:6" s="25" customFormat="1" ht="12" customHeight="1" x14ac:dyDescent="0.2">
      <c r="A163" s="20"/>
      <c r="B163" s="26" t="s">
        <v>287</v>
      </c>
      <c r="C163" s="54" t="s">
        <v>288</v>
      </c>
      <c r="D163" s="28">
        <v>1137</v>
      </c>
      <c r="E163" s="33">
        <v>30</v>
      </c>
      <c r="F163" s="29">
        <v>1</v>
      </c>
    </row>
    <row r="164" spans="1:6" s="25" customFormat="1" ht="12" customHeight="1" x14ac:dyDescent="0.2">
      <c r="A164" s="20"/>
      <c r="B164" s="26" t="s">
        <v>289</v>
      </c>
      <c r="C164" s="54" t="s">
        <v>290</v>
      </c>
      <c r="D164" s="28">
        <v>502</v>
      </c>
      <c r="E164" s="33">
        <v>8</v>
      </c>
      <c r="F164" s="29">
        <v>8</v>
      </c>
    </row>
    <row r="165" spans="1:6" s="25" customFormat="1" ht="12" customHeight="1" x14ac:dyDescent="0.2">
      <c r="A165" s="20"/>
      <c r="B165" s="26" t="s">
        <v>291</v>
      </c>
      <c r="C165" s="54" t="s">
        <v>292</v>
      </c>
      <c r="D165" s="28">
        <v>243</v>
      </c>
      <c r="E165" s="33">
        <v>5</v>
      </c>
      <c r="F165" s="29">
        <v>1</v>
      </c>
    </row>
    <row r="166" spans="1:6" s="25" customFormat="1" ht="12" customHeight="1" x14ac:dyDescent="0.2">
      <c r="A166" s="20"/>
      <c r="B166" s="26" t="s">
        <v>293</v>
      </c>
      <c r="C166" s="54" t="s">
        <v>294</v>
      </c>
      <c r="D166" s="28">
        <v>66</v>
      </c>
      <c r="E166" s="33">
        <v>5</v>
      </c>
      <c r="F166" s="29">
        <v>1</v>
      </c>
    </row>
    <row r="167" spans="1:6" s="25" customFormat="1" x14ac:dyDescent="0.2">
      <c r="A167" s="20"/>
      <c r="B167" s="26" t="s">
        <v>295</v>
      </c>
      <c r="C167" s="54" t="s">
        <v>296</v>
      </c>
      <c r="D167" s="28">
        <v>234</v>
      </c>
      <c r="E167" s="33">
        <v>5</v>
      </c>
      <c r="F167" s="29">
        <v>1</v>
      </c>
    </row>
    <row r="168" spans="1:6" s="25" customFormat="1" x14ac:dyDescent="0.2">
      <c r="A168" s="20"/>
      <c r="B168" s="26" t="s">
        <v>297</v>
      </c>
      <c r="C168" s="54" t="s">
        <v>298</v>
      </c>
      <c r="D168" s="28">
        <v>527</v>
      </c>
      <c r="E168" s="33">
        <v>5</v>
      </c>
      <c r="F168" s="29">
        <v>1</v>
      </c>
    </row>
    <row r="169" spans="1:6" s="25" customFormat="1" ht="12" customHeight="1" x14ac:dyDescent="0.2">
      <c r="A169" s="20"/>
      <c r="B169" s="26" t="s">
        <v>299</v>
      </c>
      <c r="C169" s="54" t="s">
        <v>300</v>
      </c>
      <c r="D169" s="28">
        <v>741</v>
      </c>
      <c r="E169" s="33">
        <v>20</v>
      </c>
      <c r="F169" s="29">
        <v>1</v>
      </c>
    </row>
    <row r="170" spans="1:6" s="25" customFormat="1" ht="12" customHeight="1" x14ac:dyDescent="0.2">
      <c r="A170" s="20"/>
      <c r="B170" s="26" t="s">
        <v>301</v>
      </c>
      <c r="C170" s="54" t="s">
        <v>302</v>
      </c>
      <c r="D170" s="28">
        <v>976</v>
      </c>
      <c r="E170" s="33">
        <v>5</v>
      </c>
      <c r="F170" s="29">
        <v>1</v>
      </c>
    </row>
    <row r="171" spans="1:6" s="25" customFormat="1" ht="12" customHeight="1" x14ac:dyDescent="0.2">
      <c r="A171" s="20"/>
      <c r="B171" s="26" t="s">
        <v>303</v>
      </c>
      <c r="C171" s="54" t="s">
        <v>304</v>
      </c>
      <c r="D171" s="28">
        <v>2833</v>
      </c>
      <c r="E171" s="33">
        <v>5</v>
      </c>
      <c r="F171" s="29">
        <v>1</v>
      </c>
    </row>
    <row r="172" spans="1:6" s="25" customFormat="1" ht="12" customHeight="1" x14ac:dyDescent="0.2">
      <c r="A172" s="20"/>
      <c r="B172" s="26" t="s">
        <v>305</v>
      </c>
      <c r="C172" s="54" t="s">
        <v>306</v>
      </c>
      <c r="D172" s="28">
        <v>3399</v>
      </c>
      <c r="E172" s="33">
        <v>5</v>
      </c>
      <c r="F172" s="29">
        <v>1</v>
      </c>
    </row>
    <row r="173" spans="1:6" s="25" customFormat="1" ht="12" customHeight="1" x14ac:dyDescent="0.2">
      <c r="A173" s="20"/>
      <c r="B173" s="26" t="s">
        <v>307</v>
      </c>
      <c r="C173" s="54" t="s">
        <v>308</v>
      </c>
      <c r="D173" s="28">
        <v>4079</v>
      </c>
      <c r="E173" s="33">
        <v>5</v>
      </c>
      <c r="F173" s="29">
        <v>1</v>
      </c>
    </row>
    <row r="174" spans="1:6" s="25" customFormat="1" ht="22.5" x14ac:dyDescent="0.2">
      <c r="A174" s="20"/>
      <c r="B174" s="26" t="s">
        <v>309</v>
      </c>
      <c r="C174" s="54" t="s">
        <v>310</v>
      </c>
      <c r="D174" s="28">
        <v>1033</v>
      </c>
      <c r="E174" s="33">
        <v>10</v>
      </c>
      <c r="F174" s="29">
        <v>1</v>
      </c>
    </row>
    <row r="175" spans="1:6" s="25" customFormat="1" ht="12" customHeight="1" x14ac:dyDescent="0.2">
      <c r="A175" s="20"/>
      <c r="B175" s="26" t="s">
        <v>311</v>
      </c>
      <c r="C175" s="54" t="s">
        <v>312</v>
      </c>
      <c r="D175" s="28">
        <v>1630</v>
      </c>
      <c r="E175" s="33">
        <v>15</v>
      </c>
      <c r="F175" s="29">
        <v>1</v>
      </c>
    </row>
    <row r="176" spans="1:6" s="25" customFormat="1" ht="12" customHeight="1" x14ac:dyDescent="0.2">
      <c r="A176" s="20"/>
      <c r="B176" s="26" t="s">
        <v>313</v>
      </c>
      <c r="C176" s="54" t="s">
        <v>314</v>
      </c>
      <c r="D176" s="28">
        <v>1896</v>
      </c>
      <c r="E176" s="33">
        <v>15</v>
      </c>
      <c r="F176" s="29">
        <v>1</v>
      </c>
    </row>
    <row r="177" spans="1:6" s="25" customFormat="1" ht="12" customHeight="1" x14ac:dyDescent="0.2">
      <c r="A177" s="20"/>
      <c r="B177" s="26" t="s">
        <v>315</v>
      </c>
      <c r="C177" s="54" t="s">
        <v>316</v>
      </c>
      <c r="D177" s="28">
        <v>2425</v>
      </c>
      <c r="E177" s="33">
        <v>15</v>
      </c>
      <c r="F177" s="29">
        <v>1</v>
      </c>
    </row>
    <row r="178" spans="1:6" s="25" customFormat="1" ht="12" customHeight="1" x14ac:dyDescent="0.2">
      <c r="A178" s="20"/>
      <c r="B178" s="26" t="s">
        <v>317</v>
      </c>
      <c r="C178" s="54" t="s">
        <v>318</v>
      </c>
      <c r="D178" s="28">
        <v>3218</v>
      </c>
      <c r="E178" s="33">
        <v>15</v>
      </c>
      <c r="F178" s="29">
        <v>1</v>
      </c>
    </row>
    <row r="179" spans="1:6" s="25" customFormat="1" ht="12" customHeight="1" x14ac:dyDescent="0.2">
      <c r="A179" s="20"/>
      <c r="B179" s="26" t="s">
        <v>319</v>
      </c>
      <c r="C179" s="54" t="s">
        <v>320</v>
      </c>
      <c r="D179" s="28">
        <v>3072</v>
      </c>
      <c r="E179" s="33">
        <v>15</v>
      </c>
      <c r="F179" s="29">
        <v>1</v>
      </c>
    </row>
    <row r="180" spans="1:6" s="25" customFormat="1" ht="12" customHeight="1" x14ac:dyDescent="0.2">
      <c r="A180" s="20"/>
      <c r="B180" s="26" t="s">
        <v>321</v>
      </c>
      <c r="C180" s="54" t="s">
        <v>322</v>
      </c>
      <c r="D180" s="28">
        <v>3468</v>
      </c>
      <c r="E180" s="33">
        <v>15</v>
      </c>
      <c r="F180" s="29">
        <v>1</v>
      </c>
    </row>
    <row r="181" spans="1:6" s="25" customFormat="1" ht="12" customHeight="1" x14ac:dyDescent="0.2">
      <c r="A181" s="20"/>
      <c r="B181" s="26" t="s">
        <v>323</v>
      </c>
      <c r="C181" s="54" t="s">
        <v>324</v>
      </c>
      <c r="D181" s="28">
        <v>3993</v>
      </c>
      <c r="E181" s="33">
        <v>15</v>
      </c>
      <c r="F181" s="29">
        <v>1</v>
      </c>
    </row>
    <row r="182" spans="1:6" s="25" customFormat="1" ht="12" customHeight="1" x14ac:dyDescent="0.2">
      <c r="A182" s="20"/>
      <c r="B182" s="26" t="s">
        <v>325</v>
      </c>
      <c r="C182" s="54" t="s">
        <v>326</v>
      </c>
      <c r="D182" s="28">
        <v>4784</v>
      </c>
      <c r="E182" s="33">
        <v>15</v>
      </c>
      <c r="F182" s="29">
        <v>1</v>
      </c>
    </row>
    <row r="183" spans="1:6" s="25" customFormat="1" x14ac:dyDescent="0.2">
      <c r="A183" s="20"/>
      <c r="B183" s="26" t="s">
        <v>327</v>
      </c>
      <c r="C183" s="54" t="s">
        <v>328</v>
      </c>
      <c r="D183" s="28">
        <v>1222</v>
      </c>
      <c r="E183" s="33">
        <v>100</v>
      </c>
      <c r="F183" s="29">
        <v>1</v>
      </c>
    </row>
    <row r="184" spans="1:6" s="25" customFormat="1" ht="12" customHeight="1" x14ac:dyDescent="0.2">
      <c r="A184" s="20"/>
      <c r="B184" s="26" t="s">
        <v>329</v>
      </c>
      <c r="C184" s="54" t="s">
        <v>330</v>
      </c>
      <c r="D184" s="28">
        <v>364</v>
      </c>
      <c r="E184" s="33">
        <v>10</v>
      </c>
      <c r="F184" s="29">
        <v>1</v>
      </c>
    </row>
    <row r="185" spans="1:6" s="25" customFormat="1" ht="12" customHeight="1" x14ac:dyDescent="0.2">
      <c r="A185" s="20"/>
      <c r="B185" s="26" t="s">
        <v>331</v>
      </c>
      <c r="C185" s="54" t="s">
        <v>332</v>
      </c>
      <c r="D185" s="28">
        <v>507</v>
      </c>
      <c r="E185" s="33">
        <v>10</v>
      </c>
      <c r="F185" s="29">
        <v>1</v>
      </c>
    </row>
    <row r="186" spans="1:6" s="25" customFormat="1" ht="12" customHeight="1" x14ac:dyDescent="0.2">
      <c r="A186" s="20"/>
      <c r="B186" s="26" t="s">
        <v>333</v>
      </c>
      <c r="C186" s="54" t="s">
        <v>334</v>
      </c>
      <c r="D186" s="28">
        <v>351</v>
      </c>
      <c r="E186" s="33">
        <v>20</v>
      </c>
      <c r="F186" s="29">
        <v>1</v>
      </c>
    </row>
    <row r="187" spans="1:6" s="25" customFormat="1" ht="12" customHeight="1" x14ac:dyDescent="0.2">
      <c r="A187" s="20"/>
      <c r="B187" s="26" t="s">
        <v>335</v>
      </c>
      <c r="C187" s="54" t="s">
        <v>336</v>
      </c>
      <c r="D187" s="28">
        <v>230</v>
      </c>
      <c r="E187" s="33">
        <v>50</v>
      </c>
      <c r="F187" s="29">
        <v>3</v>
      </c>
    </row>
    <row r="188" spans="1:6" s="25" customFormat="1" ht="12" customHeight="1" x14ac:dyDescent="0.2">
      <c r="A188" s="20"/>
      <c r="B188" s="26" t="s">
        <v>337</v>
      </c>
      <c r="C188" s="54" t="s">
        <v>338</v>
      </c>
      <c r="D188" s="28">
        <v>308</v>
      </c>
      <c r="E188" s="33">
        <v>50</v>
      </c>
      <c r="F188" s="29">
        <v>2</v>
      </c>
    </row>
    <row r="189" spans="1:6" s="25" customFormat="1" ht="12" customHeight="1" x14ac:dyDescent="0.25">
      <c r="A189" s="103"/>
      <c r="B189" s="104" t="s">
        <v>490</v>
      </c>
      <c r="C189" s="105" t="s">
        <v>491</v>
      </c>
      <c r="D189" s="106">
        <v>670</v>
      </c>
      <c r="E189" s="107">
        <v>42</v>
      </c>
      <c r="F189" s="108">
        <v>6</v>
      </c>
    </row>
    <row r="190" spans="1:6" s="25" customFormat="1" ht="12" customHeight="1" x14ac:dyDescent="0.2">
      <c r="A190" s="20"/>
      <c r="B190" s="26" t="s">
        <v>339</v>
      </c>
      <c r="C190" s="54" t="s">
        <v>340</v>
      </c>
      <c r="D190" s="28">
        <v>291</v>
      </c>
      <c r="E190" s="56">
        <v>40</v>
      </c>
      <c r="F190" s="29">
        <v>2</v>
      </c>
    </row>
    <row r="191" spans="1:6" s="25" customFormat="1" ht="12" customHeight="1" x14ac:dyDescent="0.2">
      <c r="A191" s="20"/>
      <c r="B191" s="26" t="s">
        <v>341</v>
      </c>
      <c r="C191" s="54" t="s">
        <v>342</v>
      </c>
      <c r="D191" s="28">
        <v>404</v>
      </c>
      <c r="E191" s="56">
        <v>40</v>
      </c>
      <c r="F191" s="29">
        <v>2</v>
      </c>
    </row>
    <row r="192" spans="1:6" s="25" customFormat="1" ht="12" customHeight="1" x14ac:dyDescent="0.2">
      <c r="A192" s="20"/>
      <c r="B192" s="26" t="s">
        <v>343</v>
      </c>
      <c r="C192" s="54" t="s">
        <v>344</v>
      </c>
      <c r="D192" s="28">
        <v>625</v>
      </c>
      <c r="E192" s="56">
        <v>40</v>
      </c>
      <c r="F192" s="29">
        <v>2</v>
      </c>
    </row>
    <row r="193" spans="1:6" s="25" customFormat="1" ht="12" customHeight="1" x14ac:dyDescent="0.2">
      <c r="A193" s="20"/>
      <c r="B193" s="26" t="s">
        <v>345</v>
      </c>
      <c r="C193" s="54" t="s">
        <v>346</v>
      </c>
      <c r="D193" s="28">
        <v>314</v>
      </c>
      <c r="E193" s="33">
        <v>20</v>
      </c>
      <c r="F193" s="29">
        <v>1</v>
      </c>
    </row>
    <row r="194" spans="1:6" s="25" customFormat="1" ht="12" customHeight="1" x14ac:dyDescent="0.2">
      <c r="A194" s="20"/>
      <c r="B194" s="26" t="s">
        <v>347</v>
      </c>
      <c r="C194" s="54" t="s">
        <v>348</v>
      </c>
      <c r="D194" s="28">
        <v>1776</v>
      </c>
      <c r="E194" s="33">
        <v>12</v>
      </c>
      <c r="F194" s="29">
        <v>6</v>
      </c>
    </row>
    <row r="195" spans="1:6" s="25" customFormat="1" ht="12" customHeight="1" x14ac:dyDescent="0.2">
      <c r="A195" s="20"/>
      <c r="B195" s="26" t="s">
        <v>349</v>
      </c>
      <c r="C195" s="54" t="s">
        <v>350</v>
      </c>
      <c r="D195" s="28">
        <v>2122</v>
      </c>
      <c r="E195" s="33">
        <v>10</v>
      </c>
      <c r="F195" s="29">
        <v>1</v>
      </c>
    </row>
    <row r="196" spans="1:6" s="25" customFormat="1" ht="12" customHeight="1" x14ac:dyDescent="0.2">
      <c r="A196" s="20"/>
      <c r="B196" s="26" t="s">
        <v>351</v>
      </c>
      <c r="C196" s="54" t="s">
        <v>352</v>
      </c>
      <c r="D196" s="28">
        <v>2001</v>
      </c>
      <c r="E196" s="33">
        <v>5</v>
      </c>
      <c r="F196" s="29">
        <v>1</v>
      </c>
    </row>
    <row r="197" spans="1:6" s="25" customFormat="1" ht="12" customHeight="1" x14ac:dyDescent="0.2">
      <c r="A197" s="20"/>
      <c r="B197" s="26" t="s">
        <v>353</v>
      </c>
      <c r="C197" s="54" t="s">
        <v>354</v>
      </c>
      <c r="D197" s="28">
        <v>6410</v>
      </c>
      <c r="E197" s="33">
        <v>5</v>
      </c>
      <c r="F197" s="29">
        <v>1</v>
      </c>
    </row>
    <row r="198" spans="1:6" s="25" customFormat="1" ht="12" customHeight="1" x14ac:dyDescent="0.2">
      <c r="A198" s="20"/>
      <c r="B198" s="26" t="s">
        <v>355</v>
      </c>
      <c r="C198" s="54" t="s">
        <v>356</v>
      </c>
      <c r="D198" s="28">
        <v>548</v>
      </c>
      <c r="E198" s="33">
        <v>6</v>
      </c>
      <c r="F198" s="29">
        <v>3</v>
      </c>
    </row>
    <row r="199" spans="1:6" s="25" customFormat="1" ht="12" customHeight="1" x14ac:dyDescent="0.2">
      <c r="A199" s="20"/>
      <c r="B199" s="26" t="s">
        <v>357</v>
      </c>
      <c r="C199" s="54" t="s">
        <v>358</v>
      </c>
      <c r="D199" s="28">
        <v>702</v>
      </c>
      <c r="E199" s="33">
        <v>12</v>
      </c>
      <c r="F199" s="29">
        <v>3</v>
      </c>
    </row>
    <row r="200" spans="1:6" s="25" customFormat="1" ht="12" customHeight="1" x14ac:dyDescent="0.2">
      <c r="A200" s="20"/>
      <c r="B200" s="26" t="s">
        <v>359</v>
      </c>
      <c r="C200" s="54" t="s">
        <v>360</v>
      </c>
      <c r="D200" s="28">
        <v>775</v>
      </c>
      <c r="E200" s="33">
        <v>12</v>
      </c>
      <c r="F200" s="29">
        <v>3</v>
      </c>
    </row>
    <row r="201" spans="1:6" s="25" customFormat="1" ht="12" customHeight="1" x14ac:dyDescent="0.2">
      <c r="A201" s="20"/>
      <c r="B201" s="26" t="s">
        <v>361</v>
      </c>
      <c r="C201" s="54" t="s">
        <v>362</v>
      </c>
      <c r="D201" s="28">
        <v>792</v>
      </c>
      <c r="E201" s="33">
        <v>10</v>
      </c>
      <c r="F201" s="29">
        <v>1</v>
      </c>
    </row>
    <row r="202" spans="1:6" s="25" customFormat="1" ht="12" customHeight="1" x14ac:dyDescent="0.2">
      <c r="A202" s="20"/>
      <c r="B202" s="26" t="s">
        <v>363</v>
      </c>
      <c r="C202" s="54" t="s">
        <v>364</v>
      </c>
      <c r="D202" s="28">
        <v>1179</v>
      </c>
      <c r="E202" s="33">
        <v>10</v>
      </c>
      <c r="F202" s="29">
        <v>1</v>
      </c>
    </row>
    <row r="203" spans="1:6" s="25" customFormat="1" ht="12" customHeight="1" x14ac:dyDescent="0.2">
      <c r="A203" s="20"/>
      <c r="B203" s="26" t="s">
        <v>365</v>
      </c>
      <c r="C203" s="54" t="s">
        <v>366</v>
      </c>
      <c r="D203" s="28">
        <v>1359</v>
      </c>
      <c r="E203" s="33">
        <v>20</v>
      </c>
      <c r="F203" s="29">
        <v>1</v>
      </c>
    </row>
    <row r="204" spans="1:6" s="25" customFormat="1" ht="12" customHeight="1" x14ac:dyDescent="0.2">
      <c r="A204" s="20"/>
      <c r="B204" s="26" t="s">
        <v>367</v>
      </c>
      <c r="C204" s="54" t="s">
        <v>368</v>
      </c>
      <c r="D204" s="28">
        <v>187</v>
      </c>
      <c r="E204" s="33">
        <v>50</v>
      </c>
      <c r="F204" s="29">
        <v>1</v>
      </c>
    </row>
    <row r="205" spans="1:6" s="25" customFormat="1" ht="12" customHeight="1" x14ac:dyDescent="0.2">
      <c r="A205" s="20"/>
      <c r="B205" s="26" t="s">
        <v>369</v>
      </c>
      <c r="C205" s="54" t="s">
        <v>370</v>
      </c>
      <c r="D205" s="28">
        <v>204</v>
      </c>
      <c r="E205" s="33">
        <v>50</v>
      </c>
      <c r="F205" s="29">
        <v>1</v>
      </c>
    </row>
    <row r="206" spans="1:6" s="25" customFormat="1" ht="12" customHeight="1" x14ac:dyDescent="0.2">
      <c r="A206" s="20"/>
      <c r="B206" s="26" t="s">
        <v>371</v>
      </c>
      <c r="C206" s="54" t="s">
        <v>372</v>
      </c>
      <c r="D206" s="28">
        <v>231</v>
      </c>
      <c r="E206" s="33">
        <v>50</v>
      </c>
      <c r="F206" s="29">
        <v>1</v>
      </c>
    </row>
    <row r="207" spans="1:6" s="25" customFormat="1" ht="12" customHeight="1" x14ac:dyDescent="0.2">
      <c r="A207" s="20"/>
      <c r="B207" s="26" t="s">
        <v>373</v>
      </c>
      <c r="C207" s="54" t="s">
        <v>374</v>
      </c>
      <c r="D207" s="28">
        <v>1093</v>
      </c>
      <c r="E207" s="33">
        <v>10</v>
      </c>
      <c r="F207" s="29">
        <v>1</v>
      </c>
    </row>
    <row r="208" spans="1:6" s="25" customFormat="1" x14ac:dyDescent="0.2">
      <c r="A208" s="20"/>
      <c r="B208" s="26" t="s">
        <v>375</v>
      </c>
      <c r="C208" s="54" t="s">
        <v>376</v>
      </c>
      <c r="D208" s="28">
        <v>265</v>
      </c>
      <c r="E208" s="33">
        <v>20</v>
      </c>
      <c r="F208" s="29">
        <v>1</v>
      </c>
    </row>
    <row r="209" spans="1:7" s="25" customFormat="1" x14ac:dyDescent="0.2">
      <c r="A209" s="20"/>
      <c r="B209" s="26" t="s">
        <v>377</v>
      </c>
      <c r="C209" s="54" t="s">
        <v>378</v>
      </c>
      <c r="D209" s="28">
        <v>320</v>
      </c>
      <c r="E209" s="33">
        <v>20</v>
      </c>
      <c r="F209" s="29">
        <v>1</v>
      </c>
    </row>
    <row r="210" spans="1:7" s="25" customFormat="1" x14ac:dyDescent="0.2">
      <c r="A210" s="20"/>
      <c r="B210" s="26" t="s">
        <v>379</v>
      </c>
      <c r="C210" s="69" t="s">
        <v>380</v>
      </c>
      <c r="D210" s="28">
        <v>13</v>
      </c>
      <c r="E210" s="33">
        <v>100</v>
      </c>
      <c r="F210" s="29">
        <v>100</v>
      </c>
    </row>
    <row r="211" spans="1:7" s="25" customFormat="1" x14ac:dyDescent="0.2">
      <c r="A211" s="20"/>
      <c r="B211" s="26" t="s">
        <v>381</v>
      </c>
      <c r="C211" s="70" t="s">
        <v>382</v>
      </c>
      <c r="D211" s="28">
        <v>144</v>
      </c>
      <c r="E211" s="33">
        <v>500</v>
      </c>
      <c r="F211" s="29">
        <v>500</v>
      </c>
      <c r="G211" s="96"/>
    </row>
    <row r="212" spans="1:7" ht="12.75" thickBot="1" x14ac:dyDescent="0.25">
      <c r="B212" s="71" t="s">
        <v>383</v>
      </c>
      <c r="C212" s="72" t="s">
        <v>384</v>
      </c>
      <c r="D212" s="39">
        <v>240</v>
      </c>
      <c r="E212" s="40">
        <v>200</v>
      </c>
      <c r="F212" s="41">
        <v>200</v>
      </c>
    </row>
    <row r="213" spans="1:7" s="25" customFormat="1" ht="12" customHeight="1" thickBot="1" x14ac:dyDescent="0.25">
      <c r="A213" s="20"/>
      <c r="B213" s="15" t="s">
        <v>385</v>
      </c>
      <c r="C213" s="16"/>
      <c r="D213" s="17"/>
      <c r="E213" s="18"/>
      <c r="F213" s="19"/>
    </row>
    <row r="214" spans="1:7" x14ac:dyDescent="0.2">
      <c r="B214" s="26" t="s">
        <v>386</v>
      </c>
      <c r="C214" s="54" t="s">
        <v>387</v>
      </c>
      <c r="D214" s="28">
        <v>138</v>
      </c>
      <c r="E214" s="33">
        <v>20</v>
      </c>
      <c r="F214" s="29">
        <v>1</v>
      </c>
    </row>
    <row r="215" spans="1:7" x14ac:dyDescent="0.2">
      <c r="B215" s="26" t="s">
        <v>388</v>
      </c>
      <c r="C215" s="67" t="s">
        <v>389</v>
      </c>
      <c r="D215" s="28">
        <v>817</v>
      </c>
      <c r="E215" s="33">
        <v>20</v>
      </c>
      <c r="F215" s="29">
        <v>1</v>
      </c>
    </row>
    <row r="216" spans="1:7" x14ac:dyDescent="0.2">
      <c r="B216" s="26" t="s">
        <v>390</v>
      </c>
      <c r="C216" s="67" t="s">
        <v>391</v>
      </c>
      <c r="D216" s="28">
        <v>1078</v>
      </c>
      <c r="E216" s="33">
        <v>10</v>
      </c>
      <c r="F216" s="29">
        <v>1</v>
      </c>
    </row>
    <row r="217" spans="1:7" x14ac:dyDescent="0.2">
      <c r="B217" s="26" t="s">
        <v>392</v>
      </c>
      <c r="C217" s="54" t="s">
        <v>393</v>
      </c>
      <c r="D217" s="28">
        <v>577</v>
      </c>
      <c r="E217" s="33">
        <v>20</v>
      </c>
      <c r="F217" s="29">
        <v>1</v>
      </c>
    </row>
    <row r="218" spans="1:7" x14ac:dyDescent="0.2">
      <c r="B218" s="26" t="s">
        <v>394</v>
      </c>
      <c r="C218" s="54" t="s">
        <v>395</v>
      </c>
      <c r="D218" s="28">
        <v>836</v>
      </c>
      <c r="E218" s="33">
        <v>10</v>
      </c>
      <c r="F218" s="29">
        <v>1</v>
      </c>
    </row>
    <row r="219" spans="1:7" x14ac:dyDescent="0.2">
      <c r="B219" s="26" t="s">
        <v>396</v>
      </c>
      <c r="C219" s="67" t="s">
        <v>397</v>
      </c>
      <c r="D219" s="28">
        <v>1510</v>
      </c>
      <c r="E219" s="33">
        <v>10</v>
      </c>
      <c r="F219" s="29">
        <v>1</v>
      </c>
    </row>
    <row r="220" spans="1:7" x14ac:dyDescent="0.2">
      <c r="B220" s="26" t="s">
        <v>398</v>
      </c>
      <c r="C220" s="67" t="s">
        <v>399</v>
      </c>
      <c r="D220" s="28">
        <v>1787</v>
      </c>
      <c r="E220" s="33">
        <v>10</v>
      </c>
      <c r="F220" s="29">
        <v>1</v>
      </c>
    </row>
    <row r="221" spans="1:7" x14ac:dyDescent="0.2">
      <c r="B221" s="26" t="s">
        <v>400</v>
      </c>
      <c r="C221" s="67" t="s">
        <v>401</v>
      </c>
      <c r="D221" s="28">
        <v>1095</v>
      </c>
      <c r="E221" s="33">
        <v>20</v>
      </c>
      <c r="F221" s="29">
        <v>1</v>
      </c>
    </row>
    <row r="222" spans="1:7" x14ac:dyDescent="0.2">
      <c r="B222" s="26" t="s">
        <v>402</v>
      </c>
      <c r="C222" s="67" t="s">
        <v>403</v>
      </c>
      <c r="D222" s="28">
        <v>22</v>
      </c>
      <c r="E222" s="33">
        <v>20</v>
      </c>
      <c r="F222" s="29">
        <v>1</v>
      </c>
    </row>
    <row r="223" spans="1:7" s="25" customFormat="1" ht="12" customHeight="1" x14ac:dyDescent="0.2">
      <c r="A223" s="20"/>
      <c r="B223" s="26" t="s">
        <v>404</v>
      </c>
      <c r="C223" s="67" t="s">
        <v>405</v>
      </c>
      <c r="D223" s="28">
        <v>30</v>
      </c>
      <c r="E223" s="33">
        <v>20</v>
      </c>
      <c r="F223" s="29">
        <v>1</v>
      </c>
    </row>
    <row r="224" spans="1:7" x14ac:dyDescent="0.2">
      <c r="B224" s="26" t="s">
        <v>406</v>
      </c>
      <c r="C224" s="54" t="s">
        <v>407</v>
      </c>
      <c r="D224" s="28">
        <v>23</v>
      </c>
      <c r="E224" s="33">
        <v>20</v>
      </c>
      <c r="F224" s="29">
        <v>1</v>
      </c>
    </row>
    <row r="225" spans="1:6" x14ac:dyDescent="0.2">
      <c r="B225" s="26" t="s">
        <v>408</v>
      </c>
      <c r="C225" s="67" t="s">
        <v>409</v>
      </c>
      <c r="D225" s="28">
        <v>22</v>
      </c>
      <c r="E225" s="33">
        <v>20</v>
      </c>
      <c r="F225" s="29">
        <v>1</v>
      </c>
    </row>
    <row r="226" spans="1:6" ht="12.75" thickBot="1" x14ac:dyDescent="0.25">
      <c r="B226" s="73" t="s">
        <v>410</v>
      </c>
      <c r="C226" s="74" t="s">
        <v>411</v>
      </c>
      <c r="D226" s="62">
        <v>22</v>
      </c>
      <c r="E226" s="75">
        <v>20</v>
      </c>
      <c r="F226" s="63">
        <v>1</v>
      </c>
    </row>
    <row r="227" spans="1:6" ht="12.75" thickBot="1" x14ac:dyDescent="0.25">
      <c r="B227" s="15" t="s">
        <v>412</v>
      </c>
      <c r="C227" s="16"/>
      <c r="D227" s="17"/>
      <c r="E227" s="18"/>
      <c r="F227" s="19"/>
    </row>
    <row r="228" spans="1:6" s="25" customFormat="1" ht="12.75" thickBot="1" x14ac:dyDescent="0.25">
      <c r="A228" s="20"/>
      <c r="B228" s="15" t="s">
        <v>413</v>
      </c>
      <c r="C228" s="16"/>
      <c r="D228" s="17"/>
      <c r="E228" s="18"/>
      <c r="F228" s="19"/>
    </row>
    <row r="229" spans="1:6" s="25" customFormat="1" x14ac:dyDescent="0.2">
      <c r="A229" s="20"/>
      <c r="B229" s="21" t="s">
        <v>414</v>
      </c>
      <c r="C229" s="69" t="s">
        <v>415</v>
      </c>
      <c r="D229" s="28">
        <v>3690</v>
      </c>
      <c r="E229" s="50">
        <v>1</v>
      </c>
      <c r="F229" s="24">
        <v>1</v>
      </c>
    </row>
    <row r="230" spans="1:6" s="25" customFormat="1" x14ac:dyDescent="0.2">
      <c r="A230" s="20"/>
      <c r="B230" s="26" t="s">
        <v>416</v>
      </c>
      <c r="C230" s="69" t="s">
        <v>417</v>
      </c>
      <c r="D230" s="28">
        <v>4060</v>
      </c>
      <c r="E230" s="56">
        <v>1</v>
      </c>
      <c r="F230" s="57">
        <v>1</v>
      </c>
    </row>
    <row r="231" spans="1:6" s="25" customFormat="1" x14ac:dyDescent="0.2">
      <c r="A231" s="20"/>
      <c r="B231" s="76" t="s">
        <v>418</v>
      </c>
      <c r="C231" s="69" t="s">
        <v>419</v>
      </c>
      <c r="D231" s="28">
        <v>4860</v>
      </c>
      <c r="E231" s="56">
        <v>1</v>
      </c>
      <c r="F231" s="57">
        <v>1</v>
      </c>
    </row>
    <row r="232" spans="1:6" s="25" customFormat="1" x14ac:dyDescent="0.2">
      <c r="A232" s="20"/>
      <c r="B232" s="76" t="s">
        <v>420</v>
      </c>
      <c r="C232" s="69" t="s">
        <v>421</v>
      </c>
      <c r="D232" s="28">
        <v>5530</v>
      </c>
      <c r="E232" s="56">
        <v>1</v>
      </c>
      <c r="F232" s="57">
        <v>1</v>
      </c>
    </row>
    <row r="233" spans="1:6" s="25" customFormat="1" x14ac:dyDescent="0.2">
      <c r="A233" s="20"/>
      <c r="B233" s="76" t="s">
        <v>422</v>
      </c>
      <c r="C233" s="69" t="s">
        <v>423</v>
      </c>
      <c r="D233" s="28">
        <v>6560</v>
      </c>
      <c r="E233" s="56">
        <v>1</v>
      </c>
      <c r="F233" s="57">
        <v>1</v>
      </c>
    </row>
    <row r="234" spans="1:6" s="25" customFormat="1" x14ac:dyDescent="0.2">
      <c r="A234" s="20"/>
      <c r="B234" s="76" t="s">
        <v>424</v>
      </c>
      <c r="C234" s="69" t="s">
        <v>425</v>
      </c>
      <c r="D234" s="28">
        <v>7050</v>
      </c>
      <c r="E234" s="56">
        <v>1</v>
      </c>
      <c r="F234" s="57">
        <v>1</v>
      </c>
    </row>
    <row r="235" spans="1:6" s="25" customFormat="1" x14ac:dyDescent="0.2">
      <c r="A235" s="20"/>
      <c r="B235" s="76" t="s">
        <v>426</v>
      </c>
      <c r="C235" s="69" t="s">
        <v>427</v>
      </c>
      <c r="D235" s="28">
        <v>8080</v>
      </c>
      <c r="E235" s="56">
        <v>1</v>
      </c>
      <c r="F235" s="57">
        <v>1</v>
      </c>
    </row>
    <row r="236" spans="1:6" s="25" customFormat="1" x14ac:dyDescent="0.2">
      <c r="A236" s="20"/>
      <c r="B236" s="76" t="s">
        <v>428</v>
      </c>
      <c r="C236" s="69" t="s">
        <v>429</v>
      </c>
      <c r="D236" s="28">
        <v>1820</v>
      </c>
      <c r="E236" s="56">
        <v>1</v>
      </c>
      <c r="F236" s="57">
        <v>1</v>
      </c>
    </row>
    <row r="237" spans="1:6" s="25" customFormat="1" x14ac:dyDescent="0.2">
      <c r="A237" s="20"/>
      <c r="B237" s="76" t="s">
        <v>430</v>
      </c>
      <c r="C237" s="69" t="s">
        <v>431</v>
      </c>
      <c r="D237" s="28">
        <v>2080</v>
      </c>
      <c r="E237" s="56">
        <v>1</v>
      </c>
      <c r="F237" s="57">
        <v>1</v>
      </c>
    </row>
    <row r="238" spans="1:6" s="25" customFormat="1" x14ac:dyDescent="0.2">
      <c r="A238" s="20"/>
      <c r="B238" s="26" t="s">
        <v>432</v>
      </c>
      <c r="C238" s="77" t="s">
        <v>433</v>
      </c>
      <c r="D238" s="28">
        <v>2350</v>
      </c>
      <c r="E238" s="33">
        <v>1</v>
      </c>
      <c r="F238" s="29">
        <v>1</v>
      </c>
    </row>
    <row r="239" spans="1:6" s="25" customFormat="1" x14ac:dyDescent="0.2">
      <c r="A239" s="20"/>
      <c r="B239" s="26" t="s">
        <v>469</v>
      </c>
      <c r="C239" s="77" t="s">
        <v>471</v>
      </c>
      <c r="D239" s="28">
        <v>2650</v>
      </c>
      <c r="E239" s="33">
        <v>1</v>
      </c>
      <c r="F239" s="29">
        <v>1</v>
      </c>
    </row>
    <row r="240" spans="1:6" ht="12.75" thickBot="1" x14ac:dyDescent="0.25">
      <c r="B240" s="45" t="s">
        <v>470</v>
      </c>
      <c r="C240" s="54" t="s">
        <v>472</v>
      </c>
      <c r="D240" s="28">
        <v>2930</v>
      </c>
      <c r="E240" s="52">
        <v>1</v>
      </c>
      <c r="F240" s="53">
        <v>1</v>
      </c>
    </row>
    <row r="241" spans="1:6" s="25" customFormat="1" ht="12.75" thickBot="1" x14ac:dyDescent="0.25">
      <c r="A241" s="20"/>
      <c r="B241" s="15" t="s">
        <v>434</v>
      </c>
      <c r="C241" s="16"/>
      <c r="D241" s="17"/>
      <c r="E241" s="18"/>
      <c r="F241" s="19"/>
    </row>
    <row r="242" spans="1:6" s="25" customFormat="1" x14ac:dyDescent="0.2">
      <c r="A242" s="20"/>
      <c r="B242" s="78" t="s">
        <v>435</v>
      </c>
      <c r="C242" s="79" t="s">
        <v>436</v>
      </c>
      <c r="D242" s="28">
        <v>2870</v>
      </c>
      <c r="E242" s="56">
        <v>1</v>
      </c>
      <c r="F242" s="57">
        <v>1</v>
      </c>
    </row>
    <row r="243" spans="1:6" s="25" customFormat="1" x14ac:dyDescent="0.2">
      <c r="A243" s="20"/>
      <c r="B243" s="80" t="s">
        <v>437</v>
      </c>
      <c r="C243" s="79" t="s">
        <v>438</v>
      </c>
      <c r="D243" s="28">
        <v>3090</v>
      </c>
      <c r="E243" s="56">
        <v>1</v>
      </c>
      <c r="F243" s="57">
        <v>1</v>
      </c>
    </row>
    <row r="244" spans="1:6" s="25" customFormat="1" x14ac:dyDescent="0.2">
      <c r="A244" s="20"/>
      <c r="B244" s="80" t="s">
        <v>439</v>
      </c>
      <c r="C244" s="79" t="s">
        <v>440</v>
      </c>
      <c r="D244" s="28">
        <v>3700</v>
      </c>
      <c r="E244" s="33">
        <v>1</v>
      </c>
      <c r="F244" s="29">
        <v>1</v>
      </c>
    </row>
    <row r="245" spans="1:6" s="25" customFormat="1" x14ac:dyDescent="0.2">
      <c r="A245" s="20"/>
      <c r="B245" s="80" t="s">
        <v>441</v>
      </c>
      <c r="C245" s="79" t="s">
        <v>442</v>
      </c>
      <c r="D245" s="28">
        <v>3910</v>
      </c>
      <c r="E245" s="33">
        <v>1</v>
      </c>
      <c r="F245" s="29">
        <v>1</v>
      </c>
    </row>
    <row r="246" spans="1:6" s="25" customFormat="1" x14ac:dyDescent="0.2">
      <c r="A246" s="20"/>
      <c r="B246" s="26" t="s">
        <v>443</v>
      </c>
      <c r="C246" s="54" t="s">
        <v>444</v>
      </c>
      <c r="D246" s="28">
        <v>4130</v>
      </c>
      <c r="E246" s="33">
        <v>1</v>
      </c>
      <c r="F246" s="29">
        <v>1</v>
      </c>
    </row>
    <row r="247" spans="1:6" s="25" customFormat="1" x14ac:dyDescent="0.2">
      <c r="A247" s="20"/>
      <c r="B247" s="26" t="s">
        <v>445</v>
      </c>
      <c r="C247" s="54" t="s">
        <v>446</v>
      </c>
      <c r="D247" s="28">
        <v>4710</v>
      </c>
      <c r="E247" s="33">
        <v>1</v>
      </c>
      <c r="F247" s="29">
        <v>1</v>
      </c>
    </row>
    <row r="248" spans="1:6" s="25" customFormat="1" x14ac:dyDescent="0.2">
      <c r="A248" s="20"/>
      <c r="B248" s="26" t="s">
        <v>447</v>
      </c>
      <c r="C248" s="54" t="s">
        <v>448</v>
      </c>
      <c r="D248" s="28">
        <v>4270</v>
      </c>
      <c r="E248" s="33">
        <v>1</v>
      </c>
      <c r="F248" s="29">
        <v>1</v>
      </c>
    </row>
    <row r="249" spans="1:6" s="25" customFormat="1" x14ac:dyDescent="0.2">
      <c r="A249" s="20"/>
      <c r="B249" s="26" t="s">
        <v>449</v>
      </c>
      <c r="C249" s="54" t="s">
        <v>450</v>
      </c>
      <c r="D249" s="28">
        <v>4880</v>
      </c>
      <c r="E249" s="33">
        <v>1</v>
      </c>
      <c r="F249" s="29">
        <v>1</v>
      </c>
    </row>
    <row r="250" spans="1:6" s="25" customFormat="1" x14ac:dyDescent="0.2">
      <c r="A250" s="20"/>
      <c r="B250" s="26" t="s">
        <v>451</v>
      </c>
      <c r="C250" s="79" t="s">
        <v>452</v>
      </c>
      <c r="D250" s="28">
        <v>4360</v>
      </c>
      <c r="E250" s="33">
        <v>1</v>
      </c>
      <c r="F250" s="29">
        <v>1</v>
      </c>
    </row>
    <row r="251" spans="1:6" s="25" customFormat="1" x14ac:dyDescent="0.2">
      <c r="A251" s="20"/>
      <c r="B251" s="45" t="s">
        <v>453</v>
      </c>
      <c r="C251" s="54" t="s">
        <v>454</v>
      </c>
      <c r="D251" s="28">
        <v>1450</v>
      </c>
      <c r="E251" s="52">
        <v>1</v>
      </c>
      <c r="F251" s="53">
        <v>1</v>
      </c>
    </row>
    <row r="252" spans="1:6" s="25" customFormat="1" x14ac:dyDescent="0.2">
      <c r="A252" s="20"/>
      <c r="B252" s="26" t="s">
        <v>455</v>
      </c>
      <c r="C252" s="69" t="s">
        <v>456</v>
      </c>
      <c r="D252" s="28">
        <v>1690</v>
      </c>
      <c r="E252" s="33">
        <v>1</v>
      </c>
      <c r="F252" s="29">
        <v>1</v>
      </c>
    </row>
    <row r="253" spans="1:6" ht="12.75" thickBot="1" x14ac:dyDescent="0.25">
      <c r="B253" s="45" t="s">
        <v>457</v>
      </c>
      <c r="C253" s="54" t="s">
        <v>458</v>
      </c>
      <c r="D253" s="28">
        <v>1820</v>
      </c>
      <c r="E253" s="52">
        <v>1</v>
      </c>
      <c r="F253" s="53">
        <v>1</v>
      </c>
    </row>
    <row r="254" spans="1:6" s="25" customFormat="1" ht="12.75" thickBot="1" x14ac:dyDescent="0.25">
      <c r="A254" s="20"/>
      <c r="B254" s="15" t="s">
        <v>459</v>
      </c>
      <c r="C254" s="16"/>
      <c r="D254" s="17"/>
      <c r="E254" s="18"/>
      <c r="F254" s="19"/>
    </row>
    <row r="255" spans="1:6" s="25" customFormat="1" ht="22.5" x14ac:dyDescent="0.2">
      <c r="A255" s="20"/>
      <c r="B255" s="26" t="s">
        <v>460</v>
      </c>
      <c r="C255" s="54" t="s">
        <v>461</v>
      </c>
      <c r="D255" s="28">
        <v>4350</v>
      </c>
      <c r="E255" s="33">
        <v>1</v>
      </c>
      <c r="F255" s="29">
        <v>1</v>
      </c>
    </row>
    <row r="256" spans="1:6" ht="23.25" thickBot="1" x14ac:dyDescent="0.25">
      <c r="B256" s="73" t="s">
        <v>462</v>
      </c>
      <c r="C256" s="81" t="s">
        <v>463</v>
      </c>
      <c r="D256" s="62">
        <v>4960</v>
      </c>
      <c r="E256" s="75">
        <v>1</v>
      </c>
      <c r="F256" s="63">
        <v>1</v>
      </c>
    </row>
    <row r="257" spans="1:6" s="25" customFormat="1" ht="12.75" thickBot="1" x14ac:dyDescent="0.25">
      <c r="A257" s="20"/>
      <c r="B257" s="15" t="s">
        <v>464</v>
      </c>
      <c r="C257" s="16"/>
      <c r="D257" s="17"/>
      <c r="E257" s="18"/>
      <c r="F257" s="19"/>
    </row>
    <row r="258" spans="1:6" ht="12.75" thickBot="1" x14ac:dyDescent="0.25">
      <c r="B258" s="82" t="s">
        <v>465</v>
      </c>
      <c r="C258" s="83" t="s">
        <v>466</v>
      </c>
      <c r="D258" s="84">
        <v>550</v>
      </c>
      <c r="E258" s="85">
        <v>12</v>
      </c>
      <c r="F258" s="86">
        <v>1</v>
      </c>
    </row>
    <row r="259" spans="1:6" s="94" customFormat="1" x14ac:dyDescent="0.2">
      <c r="A259" s="93"/>
      <c r="B259" s="87"/>
      <c r="C259" s="88"/>
      <c r="D259" s="3"/>
      <c r="E259" s="5"/>
      <c r="F259" s="5"/>
    </row>
    <row r="260" spans="1:6" s="94" customFormat="1" x14ac:dyDescent="0.2">
      <c r="A260" s="93">
        <v>1</v>
      </c>
      <c r="B260" s="6" t="s">
        <v>0</v>
      </c>
      <c r="C260" s="6"/>
      <c r="E260" s="95"/>
      <c r="F260" s="95"/>
    </row>
    <row r="261" spans="1:6" s="94" customFormat="1" x14ac:dyDescent="0.2">
      <c r="A261" s="93">
        <v>2</v>
      </c>
      <c r="B261" s="6" t="s">
        <v>1</v>
      </c>
      <c r="C261" s="6"/>
      <c r="E261" s="95"/>
      <c r="F261" s="95"/>
    </row>
    <row r="262" spans="1:6" s="94" customFormat="1" x14ac:dyDescent="0.2">
      <c r="A262" s="93"/>
      <c r="B262" s="6" t="s">
        <v>2</v>
      </c>
      <c r="C262" s="6"/>
      <c r="E262" s="95"/>
      <c r="F262" s="95"/>
    </row>
    <row r="263" spans="1:6" x14ac:dyDescent="0.2">
      <c r="B263" s="6" t="s">
        <v>3</v>
      </c>
      <c r="C263" s="6"/>
      <c r="D263" s="94"/>
      <c r="E263" s="95"/>
      <c r="F263" s="95"/>
    </row>
  </sheetData>
  <pageMargins left="0.15" right="0.14000000000000001" top="0.25" bottom="0.26" header="0.2" footer="0.1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3"/>
  <sheetViews>
    <sheetView workbookViewId="0">
      <selection activeCell="I22" sqref="I22"/>
    </sheetView>
  </sheetViews>
  <sheetFormatPr defaultColWidth="10.33203125" defaultRowHeight="12" x14ac:dyDescent="0.2"/>
  <cols>
    <col min="1" max="1" width="3.1640625" style="1" customWidth="1"/>
    <col min="2" max="2" width="25.33203125" style="87" customWidth="1"/>
    <col min="3" max="3" width="93.5" style="87" customWidth="1"/>
    <col min="4" max="4" width="15.5" style="3" customWidth="1"/>
    <col min="5" max="5" width="17.1640625" style="5" customWidth="1"/>
    <col min="6" max="6" width="11" style="5" bestFit="1" customWidth="1"/>
    <col min="7" max="16384" width="10.33203125" style="3"/>
  </cols>
  <sheetData>
    <row r="1" spans="1:6" ht="10.5" customHeight="1" x14ac:dyDescent="0.2"/>
    <row r="2" spans="1:6" ht="18.75" x14ac:dyDescent="0.3">
      <c r="B2" s="92">
        <v>41736</v>
      </c>
      <c r="C2" s="2"/>
      <c r="E2" s="89"/>
      <c r="F2" s="4"/>
    </row>
    <row r="3" spans="1:6" ht="18.75" x14ac:dyDescent="0.3">
      <c r="B3" s="91" t="s">
        <v>467</v>
      </c>
      <c r="E3" s="90"/>
    </row>
    <row r="4" spans="1:6" ht="18.75" x14ac:dyDescent="0.3">
      <c r="B4" s="91" t="s">
        <v>468</v>
      </c>
      <c r="E4" s="3"/>
    </row>
    <row r="5" spans="1:6" ht="10.5" customHeight="1" thickBot="1" x14ac:dyDescent="0.25">
      <c r="B5" s="7"/>
      <c r="C5" s="7"/>
      <c r="D5" s="8"/>
      <c r="E5" s="9"/>
      <c r="F5" s="9"/>
    </row>
    <row r="6" spans="1:6" ht="52.5" customHeight="1" thickBot="1" x14ac:dyDescent="0.25">
      <c r="B6" s="10" t="s">
        <v>4</v>
      </c>
      <c r="C6" s="11" t="s">
        <v>5</v>
      </c>
      <c r="D6" s="12" t="s">
        <v>6</v>
      </c>
      <c r="E6" s="13" t="s">
        <v>7</v>
      </c>
      <c r="F6" s="14" t="s">
        <v>8</v>
      </c>
    </row>
    <row r="7" spans="1:6" s="110" customFormat="1" ht="24.75" customHeight="1" thickBot="1" x14ac:dyDescent="0.25">
      <c r="A7" s="109"/>
      <c r="B7" s="400" t="s">
        <v>499</v>
      </c>
      <c r="C7" s="401"/>
      <c r="D7" s="401"/>
      <c r="E7" s="401"/>
      <c r="F7" s="402"/>
    </row>
    <row r="8" spans="1:6" s="113" customFormat="1" ht="12.75" thickBot="1" x14ac:dyDescent="0.25">
      <c r="A8" s="112"/>
      <c r="B8" s="114"/>
      <c r="C8" s="114"/>
      <c r="D8" s="114"/>
      <c r="E8" s="114"/>
      <c r="F8" s="114"/>
    </row>
    <row r="9" spans="1:6" ht="12.75" thickBot="1" x14ac:dyDescent="0.25">
      <c r="B9" s="34" t="s">
        <v>9</v>
      </c>
      <c r="C9" s="35"/>
      <c r="D9" s="111"/>
      <c r="E9" s="37"/>
      <c r="F9" s="38"/>
    </row>
    <row r="10" spans="1:6" ht="12.75" thickBot="1" x14ac:dyDescent="0.25">
      <c r="B10" s="15" t="s">
        <v>498</v>
      </c>
      <c r="C10" s="16"/>
      <c r="D10" s="47"/>
      <c r="E10" s="18"/>
      <c r="F10" s="19"/>
    </row>
    <row r="11" spans="1:6" s="25" customFormat="1" x14ac:dyDescent="0.2">
      <c r="A11" s="20"/>
      <c r="B11" s="21" t="s">
        <v>10</v>
      </c>
      <c r="C11" s="22" t="s">
        <v>11</v>
      </c>
      <c r="D11" s="23">
        <v>9380</v>
      </c>
      <c r="E11" s="24">
        <v>6</v>
      </c>
      <c r="F11" s="24">
        <v>2</v>
      </c>
    </row>
    <row r="12" spans="1:6" s="25" customFormat="1" x14ac:dyDescent="0.2">
      <c r="A12" s="20"/>
      <c r="B12" s="26" t="s">
        <v>12</v>
      </c>
      <c r="C12" s="27" t="s">
        <v>13</v>
      </c>
      <c r="D12" s="28">
        <v>10200</v>
      </c>
      <c r="E12" s="29">
        <v>6</v>
      </c>
      <c r="F12" s="29">
        <v>2</v>
      </c>
    </row>
    <row r="13" spans="1:6" x14ac:dyDescent="0.2">
      <c r="B13" s="26" t="s">
        <v>14</v>
      </c>
      <c r="C13" s="27" t="s">
        <v>15</v>
      </c>
      <c r="D13" s="30">
        <v>11120</v>
      </c>
      <c r="E13" s="29">
        <v>5</v>
      </c>
      <c r="F13" s="29">
        <v>1</v>
      </c>
    </row>
    <row r="14" spans="1:6" x14ac:dyDescent="0.2">
      <c r="B14" s="26" t="s">
        <v>16</v>
      </c>
      <c r="C14" s="27" t="s">
        <v>17</v>
      </c>
      <c r="D14" s="30">
        <v>11280</v>
      </c>
      <c r="E14" s="29">
        <v>6</v>
      </c>
      <c r="F14" s="29">
        <v>1</v>
      </c>
    </row>
    <row r="15" spans="1:6" x14ac:dyDescent="0.2">
      <c r="B15" s="26" t="s">
        <v>18</v>
      </c>
      <c r="C15" s="27" t="s">
        <v>19</v>
      </c>
      <c r="D15" s="30">
        <v>12210</v>
      </c>
      <c r="E15" s="29">
        <v>5</v>
      </c>
      <c r="F15" s="29">
        <v>1</v>
      </c>
    </row>
    <row r="16" spans="1:6" x14ac:dyDescent="0.2">
      <c r="B16" s="26" t="s">
        <v>20</v>
      </c>
      <c r="C16" s="27" t="s">
        <v>21</v>
      </c>
      <c r="D16" s="30">
        <v>13030</v>
      </c>
      <c r="E16" s="29">
        <v>6</v>
      </c>
      <c r="F16" s="29">
        <v>3</v>
      </c>
    </row>
    <row r="17" spans="1:7" x14ac:dyDescent="0.2">
      <c r="B17" s="26" t="s">
        <v>22</v>
      </c>
      <c r="C17" s="27" t="s">
        <v>23</v>
      </c>
      <c r="D17" s="30">
        <v>12260</v>
      </c>
      <c r="E17" s="29">
        <v>6</v>
      </c>
      <c r="F17" s="29">
        <v>3</v>
      </c>
    </row>
    <row r="18" spans="1:7" s="25" customFormat="1" x14ac:dyDescent="0.2">
      <c r="A18" s="20"/>
      <c r="B18" s="26" t="s">
        <v>24</v>
      </c>
      <c r="C18" s="27" t="s">
        <v>25</v>
      </c>
      <c r="D18" s="30">
        <v>12260</v>
      </c>
      <c r="E18" s="29">
        <v>6</v>
      </c>
      <c r="F18" s="29">
        <v>3</v>
      </c>
    </row>
    <row r="19" spans="1:7" x14ac:dyDescent="0.2">
      <c r="B19" s="26" t="s">
        <v>26</v>
      </c>
      <c r="C19" s="27" t="s">
        <v>27</v>
      </c>
      <c r="D19" s="30">
        <v>13200</v>
      </c>
      <c r="E19" s="29">
        <v>9</v>
      </c>
      <c r="F19" s="29">
        <v>3</v>
      </c>
    </row>
    <row r="20" spans="1:7" s="25" customFormat="1" x14ac:dyDescent="0.2">
      <c r="A20" s="20"/>
      <c r="B20" s="26" t="s">
        <v>28</v>
      </c>
      <c r="C20" s="27" t="s">
        <v>29</v>
      </c>
      <c r="D20" s="30">
        <v>13200</v>
      </c>
      <c r="E20" s="29">
        <v>9</v>
      </c>
      <c r="F20" s="29">
        <v>3</v>
      </c>
    </row>
    <row r="21" spans="1:7" x14ac:dyDescent="0.2">
      <c r="B21" s="26" t="s">
        <v>30</v>
      </c>
      <c r="C21" s="27" t="s">
        <v>31</v>
      </c>
      <c r="D21" s="30">
        <v>13520</v>
      </c>
      <c r="E21" s="29">
        <v>6</v>
      </c>
      <c r="F21" s="29">
        <v>3</v>
      </c>
    </row>
    <row r="22" spans="1:7" x14ac:dyDescent="0.2">
      <c r="B22" s="26" t="s">
        <v>32</v>
      </c>
      <c r="C22" s="27" t="s">
        <v>33</v>
      </c>
      <c r="D22" s="30">
        <v>14560</v>
      </c>
      <c r="E22" s="29">
        <v>6</v>
      </c>
      <c r="F22" s="29">
        <v>3</v>
      </c>
    </row>
    <row r="23" spans="1:7" x14ac:dyDescent="0.2">
      <c r="B23" s="26" t="s">
        <v>34</v>
      </c>
      <c r="C23" s="27" t="s">
        <v>35</v>
      </c>
      <c r="D23" s="30">
        <v>15180</v>
      </c>
      <c r="E23" s="29">
        <v>3</v>
      </c>
      <c r="F23" s="29">
        <v>3</v>
      </c>
    </row>
    <row r="24" spans="1:7" s="25" customFormat="1" x14ac:dyDescent="0.2">
      <c r="A24" s="20"/>
      <c r="B24" s="26" t="s">
        <v>36</v>
      </c>
      <c r="C24" s="27" t="s">
        <v>37</v>
      </c>
      <c r="D24" s="28">
        <v>15730</v>
      </c>
      <c r="E24" s="29">
        <v>6</v>
      </c>
      <c r="F24" s="29">
        <v>2</v>
      </c>
    </row>
    <row r="25" spans="1:7" x14ac:dyDescent="0.2">
      <c r="B25" s="26" t="s">
        <v>38</v>
      </c>
      <c r="C25" s="31" t="s">
        <v>39</v>
      </c>
      <c r="D25" s="30">
        <v>16770</v>
      </c>
      <c r="E25" s="29">
        <v>4</v>
      </c>
      <c r="F25" s="29">
        <v>2</v>
      </c>
    </row>
    <row r="26" spans="1:7" s="25" customFormat="1" x14ac:dyDescent="0.2">
      <c r="A26" s="20"/>
      <c r="B26" s="26" t="s">
        <v>40</v>
      </c>
      <c r="C26" s="27" t="s">
        <v>41</v>
      </c>
      <c r="D26" s="28">
        <v>16580</v>
      </c>
      <c r="E26" s="29">
        <v>4</v>
      </c>
      <c r="F26" s="29">
        <v>2</v>
      </c>
    </row>
    <row r="27" spans="1:7" x14ac:dyDescent="0.2">
      <c r="B27" s="26" t="s">
        <v>42</v>
      </c>
      <c r="C27" s="27" t="s">
        <v>43</v>
      </c>
      <c r="D27" s="30">
        <v>17060</v>
      </c>
      <c r="E27" s="29">
        <v>6</v>
      </c>
      <c r="F27" s="29">
        <v>2</v>
      </c>
    </row>
    <row r="28" spans="1:7" ht="12.75" thickBot="1" x14ac:dyDescent="0.25">
      <c r="B28" s="26" t="s">
        <v>44</v>
      </c>
      <c r="C28" s="32" t="s">
        <v>45</v>
      </c>
      <c r="D28" s="30">
        <v>17060</v>
      </c>
      <c r="E28" s="33">
        <v>2</v>
      </c>
      <c r="F28" s="29">
        <v>2</v>
      </c>
    </row>
    <row r="29" spans="1:7" ht="12.75" thickBot="1" x14ac:dyDescent="0.25">
      <c r="B29" s="15" t="s">
        <v>96</v>
      </c>
      <c r="C29" s="16"/>
      <c r="D29" s="47"/>
      <c r="E29" s="18"/>
      <c r="F29" s="19"/>
    </row>
    <row r="30" spans="1:7" ht="12.75" thickBot="1" x14ac:dyDescent="0.25">
      <c r="B30" s="15" t="s">
        <v>492</v>
      </c>
      <c r="C30" s="16"/>
      <c r="D30" s="47"/>
      <c r="E30" s="18"/>
      <c r="F30" s="19"/>
    </row>
    <row r="31" spans="1:7" s="25" customFormat="1" x14ac:dyDescent="0.2">
      <c r="A31" s="20"/>
      <c r="B31" s="26" t="s">
        <v>97</v>
      </c>
      <c r="C31" s="42" t="s">
        <v>98</v>
      </c>
      <c r="D31" s="43">
        <v>6980</v>
      </c>
      <c r="E31" s="33">
        <v>3</v>
      </c>
      <c r="F31" s="29">
        <v>3</v>
      </c>
      <c r="G31" s="102"/>
    </row>
    <row r="32" spans="1:7" s="25" customFormat="1" x14ac:dyDescent="0.2">
      <c r="A32" s="20"/>
      <c r="B32" s="26" t="s">
        <v>99</v>
      </c>
      <c r="C32" s="44" t="s">
        <v>100</v>
      </c>
      <c r="D32" s="43">
        <v>7490</v>
      </c>
      <c r="E32" s="33">
        <v>3</v>
      </c>
      <c r="F32" s="29">
        <v>3</v>
      </c>
      <c r="G32" s="102"/>
    </row>
    <row r="33" spans="1:7" s="25" customFormat="1" x14ac:dyDescent="0.2">
      <c r="A33" s="20"/>
      <c r="B33" s="26" t="s">
        <v>101</v>
      </c>
      <c r="C33" s="44" t="s">
        <v>102</v>
      </c>
      <c r="D33" s="43">
        <v>7700</v>
      </c>
      <c r="E33" s="33">
        <v>3</v>
      </c>
      <c r="F33" s="29">
        <v>3</v>
      </c>
      <c r="G33" s="102"/>
    </row>
    <row r="34" spans="1:7" s="25" customFormat="1" x14ac:dyDescent="0.2">
      <c r="A34" s="20"/>
      <c r="B34" s="26" t="s">
        <v>103</v>
      </c>
      <c r="C34" s="44" t="s">
        <v>104</v>
      </c>
      <c r="D34" s="43">
        <v>8310</v>
      </c>
      <c r="E34" s="33">
        <v>3</v>
      </c>
      <c r="F34" s="29">
        <v>3</v>
      </c>
      <c r="G34" s="102"/>
    </row>
    <row r="35" spans="1:7" s="25" customFormat="1" x14ac:dyDescent="0.2">
      <c r="A35" s="20"/>
      <c r="B35" s="26" t="s">
        <v>105</v>
      </c>
      <c r="C35" s="44" t="s">
        <v>106</v>
      </c>
      <c r="D35" s="43">
        <v>8420</v>
      </c>
      <c r="E35" s="33">
        <v>3</v>
      </c>
      <c r="F35" s="29">
        <v>3</v>
      </c>
      <c r="G35" s="102"/>
    </row>
    <row r="36" spans="1:7" s="25" customFormat="1" x14ac:dyDescent="0.2">
      <c r="A36" s="20"/>
      <c r="B36" s="26" t="s">
        <v>107</v>
      </c>
      <c r="C36" s="44" t="s">
        <v>108</v>
      </c>
      <c r="D36" s="43">
        <v>9140</v>
      </c>
      <c r="E36" s="33">
        <v>3</v>
      </c>
      <c r="F36" s="29">
        <v>3</v>
      </c>
      <c r="G36" s="102"/>
    </row>
    <row r="37" spans="1:7" s="25" customFormat="1" x14ac:dyDescent="0.2">
      <c r="A37" s="20"/>
      <c r="B37" s="26" t="s">
        <v>109</v>
      </c>
      <c r="C37" s="44" t="s">
        <v>110</v>
      </c>
      <c r="D37" s="43">
        <v>9340</v>
      </c>
      <c r="E37" s="33">
        <v>3</v>
      </c>
      <c r="F37" s="29">
        <v>3</v>
      </c>
      <c r="G37" s="102"/>
    </row>
    <row r="38" spans="1:7" s="25" customFormat="1" x14ac:dyDescent="0.2">
      <c r="A38" s="20"/>
      <c r="B38" s="26" t="s">
        <v>111</v>
      </c>
      <c r="C38" s="44" t="s">
        <v>112</v>
      </c>
      <c r="D38" s="43">
        <v>9960</v>
      </c>
      <c r="E38" s="33">
        <v>3</v>
      </c>
      <c r="F38" s="29">
        <v>3</v>
      </c>
      <c r="G38" s="102"/>
    </row>
    <row r="39" spans="1:7" s="25" customFormat="1" x14ac:dyDescent="0.2">
      <c r="A39" s="20"/>
      <c r="B39" s="26" t="s">
        <v>113</v>
      </c>
      <c r="C39" s="44" t="s">
        <v>114</v>
      </c>
      <c r="D39" s="43">
        <v>10070</v>
      </c>
      <c r="E39" s="33">
        <v>3</v>
      </c>
      <c r="F39" s="29">
        <v>3</v>
      </c>
      <c r="G39" s="102"/>
    </row>
    <row r="40" spans="1:7" s="25" customFormat="1" x14ac:dyDescent="0.2">
      <c r="A40" s="20"/>
      <c r="B40" s="26" t="s">
        <v>115</v>
      </c>
      <c r="C40" s="44" t="s">
        <v>116</v>
      </c>
      <c r="D40" s="43">
        <v>10890</v>
      </c>
      <c r="E40" s="33">
        <v>3</v>
      </c>
      <c r="F40" s="29">
        <v>3</v>
      </c>
      <c r="G40" s="102"/>
    </row>
    <row r="41" spans="1:7" s="25" customFormat="1" x14ac:dyDescent="0.2">
      <c r="A41" s="20"/>
      <c r="B41" s="26" t="s">
        <v>117</v>
      </c>
      <c r="C41" s="44" t="s">
        <v>118</v>
      </c>
      <c r="D41" s="43">
        <v>10990</v>
      </c>
      <c r="E41" s="33">
        <v>3</v>
      </c>
      <c r="F41" s="29">
        <v>3</v>
      </c>
      <c r="G41" s="102"/>
    </row>
    <row r="42" spans="1:7" s="25" customFormat="1" ht="12.75" thickBot="1" x14ac:dyDescent="0.25">
      <c r="A42" s="20"/>
      <c r="B42" s="26" t="s">
        <v>119</v>
      </c>
      <c r="C42" s="98" t="s">
        <v>120</v>
      </c>
      <c r="D42" s="99">
        <v>11510</v>
      </c>
      <c r="E42" s="40">
        <v>3</v>
      </c>
      <c r="F42" s="41">
        <v>3</v>
      </c>
      <c r="G42" s="102"/>
    </row>
    <row r="43" spans="1:7" ht="12.75" thickBot="1" x14ac:dyDescent="0.25">
      <c r="B43" s="15" t="s">
        <v>121</v>
      </c>
      <c r="C43" s="16"/>
      <c r="D43" s="17"/>
      <c r="E43" s="18"/>
      <c r="F43" s="19"/>
    </row>
    <row r="44" spans="1:7" x14ac:dyDescent="0.2">
      <c r="B44" s="26" t="s">
        <v>122</v>
      </c>
      <c r="C44" s="32" t="s">
        <v>123</v>
      </c>
      <c r="D44" s="28">
        <v>14670</v>
      </c>
      <c r="E44" s="33">
        <v>6</v>
      </c>
      <c r="F44" s="29">
        <v>1</v>
      </c>
    </row>
    <row r="45" spans="1:7" x14ac:dyDescent="0.2">
      <c r="B45" s="26" t="s">
        <v>124</v>
      </c>
      <c r="C45" s="32" t="s">
        <v>125</v>
      </c>
      <c r="D45" s="30">
        <v>16430</v>
      </c>
      <c r="E45" s="33">
        <v>6</v>
      </c>
      <c r="F45" s="29">
        <v>1</v>
      </c>
    </row>
    <row r="46" spans="1:7" x14ac:dyDescent="0.2">
      <c r="B46" s="26" t="s">
        <v>126</v>
      </c>
      <c r="C46" s="32" t="s">
        <v>127</v>
      </c>
      <c r="D46" s="30">
        <v>17300</v>
      </c>
      <c r="E46" s="33">
        <v>6</v>
      </c>
      <c r="F46" s="29">
        <v>3</v>
      </c>
    </row>
    <row r="47" spans="1:7" x14ac:dyDescent="0.2">
      <c r="B47" s="26" t="s">
        <v>128</v>
      </c>
      <c r="C47" s="32" t="s">
        <v>129</v>
      </c>
      <c r="D47" s="30">
        <v>18700</v>
      </c>
      <c r="E47" s="33">
        <v>6</v>
      </c>
      <c r="F47" s="29">
        <v>3</v>
      </c>
    </row>
    <row r="48" spans="1:7" x14ac:dyDescent="0.2">
      <c r="B48" s="26" t="s">
        <v>130</v>
      </c>
      <c r="C48" s="32" t="s">
        <v>131</v>
      </c>
      <c r="D48" s="30">
        <v>19570</v>
      </c>
      <c r="E48" s="33">
        <v>6</v>
      </c>
      <c r="F48" s="29">
        <v>3</v>
      </c>
    </row>
    <row r="49" spans="2:6" ht="12.75" thickBot="1" x14ac:dyDescent="0.25">
      <c r="B49" s="26" t="s">
        <v>132</v>
      </c>
      <c r="C49" s="32" t="s">
        <v>133</v>
      </c>
      <c r="D49" s="30">
        <v>19940</v>
      </c>
      <c r="E49" s="33">
        <v>6</v>
      </c>
      <c r="F49" s="29">
        <v>3</v>
      </c>
    </row>
    <row r="50" spans="2:6" ht="12.75" thickBot="1" x14ac:dyDescent="0.25">
      <c r="B50" s="15" t="s">
        <v>479</v>
      </c>
      <c r="C50" s="16"/>
      <c r="D50" s="17"/>
      <c r="E50" s="18"/>
      <c r="F50" s="19"/>
    </row>
    <row r="51" spans="2:6" x14ac:dyDescent="0.2">
      <c r="B51" s="26" t="s">
        <v>475</v>
      </c>
      <c r="C51" s="100" t="s">
        <v>480</v>
      </c>
      <c r="D51" s="28">
        <v>25250</v>
      </c>
      <c r="E51" s="33">
        <v>6</v>
      </c>
      <c r="F51" s="29">
        <v>3</v>
      </c>
    </row>
    <row r="52" spans="2:6" x14ac:dyDescent="0.2">
      <c r="B52" s="26" t="s">
        <v>476</v>
      </c>
      <c r="C52" s="100" t="s">
        <v>481</v>
      </c>
      <c r="D52" s="28">
        <v>26450</v>
      </c>
      <c r="E52" s="33">
        <v>6</v>
      </c>
      <c r="F52" s="29">
        <v>3</v>
      </c>
    </row>
    <row r="53" spans="2:6" x14ac:dyDescent="0.2">
      <c r="B53" s="26" t="s">
        <v>477</v>
      </c>
      <c r="C53" s="100" t="s">
        <v>482</v>
      </c>
      <c r="D53" s="28">
        <v>26550</v>
      </c>
      <c r="E53" s="33">
        <v>6</v>
      </c>
      <c r="F53" s="29">
        <v>3</v>
      </c>
    </row>
    <row r="54" spans="2:6" ht="12.75" thickBot="1" x14ac:dyDescent="0.25">
      <c r="B54" s="26" t="s">
        <v>478</v>
      </c>
      <c r="C54" s="100" t="s">
        <v>483</v>
      </c>
      <c r="D54" s="28">
        <v>27850</v>
      </c>
      <c r="E54" s="33">
        <v>6</v>
      </c>
      <c r="F54" s="29">
        <v>3</v>
      </c>
    </row>
    <row r="55" spans="2:6" ht="12.75" thickBot="1" x14ac:dyDescent="0.25">
      <c r="B55" s="15" t="s">
        <v>134</v>
      </c>
      <c r="C55" s="16"/>
      <c r="D55" s="17"/>
      <c r="E55" s="18"/>
      <c r="F55" s="19"/>
    </row>
    <row r="56" spans="2:6" x14ac:dyDescent="0.2">
      <c r="B56" s="26" t="s">
        <v>135</v>
      </c>
      <c r="C56" s="32" t="s">
        <v>136</v>
      </c>
      <c r="D56" s="28">
        <v>15410</v>
      </c>
      <c r="E56" s="33">
        <v>6</v>
      </c>
      <c r="F56" s="29">
        <v>1</v>
      </c>
    </row>
    <row r="57" spans="2:6" x14ac:dyDescent="0.2">
      <c r="B57" s="26" t="s">
        <v>137</v>
      </c>
      <c r="C57" s="32" t="s">
        <v>138</v>
      </c>
      <c r="D57" s="28">
        <v>17250</v>
      </c>
      <c r="E57" s="33">
        <v>6</v>
      </c>
      <c r="F57" s="29">
        <v>1</v>
      </c>
    </row>
    <row r="58" spans="2:6" x14ac:dyDescent="0.2">
      <c r="B58" s="26" t="s">
        <v>139</v>
      </c>
      <c r="C58" s="32" t="s">
        <v>140</v>
      </c>
      <c r="D58" s="28">
        <v>18170</v>
      </c>
      <c r="E58" s="33">
        <v>6</v>
      </c>
      <c r="F58" s="29">
        <v>3</v>
      </c>
    </row>
    <row r="59" spans="2:6" x14ac:dyDescent="0.2">
      <c r="B59" s="26" t="s">
        <v>141</v>
      </c>
      <c r="C59" s="32" t="s">
        <v>142</v>
      </c>
      <c r="D59" s="28">
        <v>19640</v>
      </c>
      <c r="E59" s="33">
        <v>6</v>
      </c>
      <c r="F59" s="29">
        <v>3</v>
      </c>
    </row>
    <row r="60" spans="2:6" x14ac:dyDescent="0.2">
      <c r="B60" s="26" t="s">
        <v>143</v>
      </c>
      <c r="C60" s="32" t="s">
        <v>144</v>
      </c>
      <c r="D60" s="28">
        <v>20550</v>
      </c>
      <c r="E60" s="33">
        <v>6</v>
      </c>
      <c r="F60" s="29">
        <v>3</v>
      </c>
    </row>
    <row r="61" spans="2:6" ht="12.75" thickBot="1" x14ac:dyDescent="0.25">
      <c r="B61" s="26" t="s">
        <v>145</v>
      </c>
      <c r="C61" s="32" t="s">
        <v>146</v>
      </c>
      <c r="D61" s="28">
        <v>20940</v>
      </c>
      <c r="E61" s="33">
        <v>6</v>
      </c>
      <c r="F61" s="29">
        <v>3</v>
      </c>
    </row>
    <row r="62" spans="2:6" ht="12.75" thickBot="1" x14ac:dyDescent="0.25">
      <c r="B62" s="15" t="s">
        <v>147</v>
      </c>
      <c r="C62" s="48"/>
      <c r="D62" s="17"/>
      <c r="E62" s="18"/>
      <c r="F62" s="19"/>
    </row>
    <row r="63" spans="2:6" x14ac:dyDescent="0.2">
      <c r="B63" s="21" t="s">
        <v>148</v>
      </c>
      <c r="C63" s="49" t="s">
        <v>149</v>
      </c>
      <c r="D63" s="23">
        <v>14870</v>
      </c>
      <c r="E63" s="50">
        <v>3</v>
      </c>
      <c r="F63" s="24">
        <v>3</v>
      </c>
    </row>
    <row r="64" spans="2:6" x14ac:dyDescent="0.2">
      <c r="B64" s="26" t="s">
        <v>150</v>
      </c>
      <c r="C64" s="49" t="s">
        <v>151</v>
      </c>
      <c r="D64" s="28">
        <v>17240</v>
      </c>
      <c r="E64" s="33">
        <v>3</v>
      </c>
      <c r="F64" s="29">
        <v>3</v>
      </c>
    </row>
    <row r="65" spans="1:8" x14ac:dyDescent="0.2">
      <c r="B65" s="26" t="s">
        <v>152</v>
      </c>
      <c r="C65" s="49" t="s">
        <v>153</v>
      </c>
      <c r="D65" s="28">
        <v>17630</v>
      </c>
      <c r="E65" s="33">
        <v>3</v>
      </c>
      <c r="F65" s="29">
        <v>3</v>
      </c>
    </row>
    <row r="66" spans="1:8" x14ac:dyDescent="0.2">
      <c r="B66" s="26" t="s">
        <v>154</v>
      </c>
      <c r="C66" s="49" t="s">
        <v>155</v>
      </c>
      <c r="D66" s="28">
        <v>21980</v>
      </c>
      <c r="E66" s="33">
        <v>3</v>
      </c>
      <c r="F66" s="29">
        <v>3</v>
      </c>
    </row>
    <row r="67" spans="1:8" x14ac:dyDescent="0.2">
      <c r="B67" s="26" t="s">
        <v>156</v>
      </c>
      <c r="C67" s="49" t="s">
        <v>157</v>
      </c>
      <c r="D67" s="28">
        <v>21980</v>
      </c>
      <c r="E67" s="33">
        <v>3</v>
      </c>
      <c r="F67" s="29">
        <v>3</v>
      </c>
    </row>
    <row r="68" spans="1:8" ht="12.75" thickBot="1" x14ac:dyDescent="0.25">
      <c r="B68" s="45" t="s">
        <v>158</v>
      </c>
      <c r="C68" s="49" t="s">
        <v>159</v>
      </c>
      <c r="D68" s="51">
        <v>23730</v>
      </c>
      <c r="E68" s="52">
        <v>3</v>
      </c>
      <c r="F68" s="53">
        <v>3</v>
      </c>
    </row>
    <row r="69" spans="1:8" ht="12.75" thickBot="1" x14ac:dyDescent="0.25">
      <c r="B69" s="15" t="s">
        <v>160</v>
      </c>
      <c r="C69" s="16"/>
      <c r="D69" s="17"/>
      <c r="E69" s="18"/>
      <c r="F69" s="19"/>
    </row>
    <row r="70" spans="1:8" x14ac:dyDescent="0.2">
      <c r="B70" s="26" t="s">
        <v>161</v>
      </c>
      <c r="C70" s="32" t="s">
        <v>162</v>
      </c>
      <c r="D70" s="28">
        <v>3640</v>
      </c>
      <c r="E70" s="33">
        <v>6</v>
      </c>
      <c r="F70" s="29">
        <v>2</v>
      </c>
      <c r="H70" s="101"/>
    </row>
    <row r="71" spans="1:8" x14ac:dyDescent="0.2">
      <c r="B71" s="26" t="s">
        <v>163</v>
      </c>
      <c r="C71" s="32" t="s">
        <v>164</v>
      </c>
      <c r="D71" s="28">
        <v>4015</v>
      </c>
      <c r="E71" s="33">
        <v>6</v>
      </c>
      <c r="F71" s="29">
        <v>1</v>
      </c>
      <c r="H71" s="101"/>
    </row>
    <row r="72" spans="1:8" x14ac:dyDescent="0.2">
      <c r="B72" s="26" t="s">
        <v>165</v>
      </c>
      <c r="C72" s="100" t="s">
        <v>484</v>
      </c>
      <c r="D72" s="28">
        <v>4385</v>
      </c>
      <c r="E72" s="33">
        <v>10</v>
      </c>
      <c r="F72" s="29">
        <v>1</v>
      </c>
      <c r="H72" s="101"/>
    </row>
    <row r="73" spans="1:8" x14ac:dyDescent="0.2">
      <c r="B73" s="26" t="s">
        <v>166</v>
      </c>
      <c r="C73" s="32" t="s">
        <v>167</v>
      </c>
      <c r="D73" s="28">
        <v>4805</v>
      </c>
      <c r="E73" s="33">
        <v>6</v>
      </c>
      <c r="F73" s="29">
        <v>1</v>
      </c>
      <c r="H73" s="101"/>
    </row>
    <row r="74" spans="1:8" ht="12.75" thickBot="1" x14ac:dyDescent="0.25">
      <c r="B74" s="26" t="s">
        <v>168</v>
      </c>
      <c r="C74" s="32" t="s">
        <v>169</v>
      </c>
      <c r="D74" s="28">
        <v>5185</v>
      </c>
      <c r="E74" s="33">
        <v>5</v>
      </c>
      <c r="F74" s="29">
        <v>1</v>
      </c>
      <c r="H74" s="101"/>
    </row>
    <row r="75" spans="1:8" ht="12.75" thickBot="1" x14ac:dyDescent="0.25">
      <c r="B75" s="15" t="s">
        <v>170</v>
      </c>
      <c r="C75" s="16"/>
      <c r="D75" s="17"/>
      <c r="E75" s="18"/>
      <c r="F75" s="19"/>
      <c r="H75" s="101"/>
    </row>
    <row r="76" spans="1:8" s="25" customFormat="1" x14ac:dyDescent="0.2">
      <c r="A76" s="20"/>
      <c r="B76" s="26" t="s">
        <v>171</v>
      </c>
      <c r="C76" s="54" t="s">
        <v>485</v>
      </c>
      <c r="D76" s="55">
        <v>3560</v>
      </c>
      <c r="E76" s="56">
        <v>6</v>
      </c>
      <c r="F76" s="57">
        <v>2</v>
      </c>
      <c r="H76" s="102"/>
    </row>
    <row r="77" spans="1:8" s="25" customFormat="1" x14ac:dyDescent="0.2">
      <c r="A77" s="20"/>
      <c r="B77" s="26" t="s">
        <v>172</v>
      </c>
      <c r="C77" s="32" t="s">
        <v>489</v>
      </c>
      <c r="D77" s="28">
        <v>4030</v>
      </c>
      <c r="E77" s="33">
        <v>10</v>
      </c>
      <c r="F77" s="29">
        <v>1</v>
      </c>
      <c r="H77" s="102"/>
    </row>
    <row r="78" spans="1:8" s="25" customFormat="1" x14ac:dyDescent="0.2">
      <c r="A78" s="20"/>
      <c r="B78" s="26" t="s">
        <v>173</v>
      </c>
      <c r="C78" s="54" t="s">
        <v>487</v>
      </c>
      <c r="D78" s="28">
        <v>4360</v>
      </c>
      <c r="E78" s="33">
        <v>10</v>
      </c>
      <c r="F78" s="29">
        <v>2</v>
      </c>
      <c r="H78" s="102"/>
    </row>
    <row r="79" spans="1:8" s="25" customFormat="1" hidden="1" x14ac:dyDescent="0.2">
      <c r="A79" s="20"/>
      <c r="B79" s="26" t="s">
        <v>174</v>
      </c>
      <c r="C79" s="54" t="s">
        <v>175</v>
      </c>
      <c r="D79" s="28">
        <v>4360</v>
      </c>
      <c r="E79" s="33">
        <v>10</v>
      </c>
      <c r="F79" s="29">
        <v>2</v>
      </c>
      <c r="H79" s="102"/>
    </row>
    <row r="80" spans="1:8" s="25" customFormat="1" x14ac:dyDescent="0.2">
      <c r="A80" s="20"/>
      <c r="B80" s="26" t="s">
        <v>176</v>
      </c>
      <c r="C80" s="54" t="s">
        <v>486</v>
      </c>
      <c r="D80" s="28">
        <v>5120</v>
      </c>
      <c r="E80" s="33">
        <v>10</v>
      </c>
      <c r="F80" s="29">
        <v>1</v>
      </c>
      <c r="H80" s="102"/>
    </row>
    <row r="81" spans="1:8" s="25" customFormat="1" ht="12.75" thickBot="1" x14ac:dyDescent="0.25">
      <c r="A81" s="20"/>
      <c r="B81" s="26" t="s">
        <v>177</v>
      </c>
      <c r="C81" s="54" t="s">
        <v>488</v>
      </c>
      <c r="D81" s="28">
        <v>5460</v>
      </c>
      <c r="E81" s="33">
        <v>5</v>
      </c>
      <c r="F81" s="53">
        <v>1</v>
      </c>
      <c r="H81" s="102"/>
    </row>
    <row r="82" spans="1:8" ht="12.75" thickBot="1" x14ac:dyDescent="0.25">
      <c r="B82" s="15" t="s">
        <v>178</v>
      </c>
      <c r="C82" s="16"/>
      <c r="D82" s="17"/>
      <c r="E82" s="18"/>
      <c r="F82" s="19"/>
      <c r="H82" s="101"/>
    </row>
    <row r="83" spans="1:8" s="25" customFormat="1" x14ac:dyDescent="0.2">
      <c r="A83" s="20"/>
      <c r="B83" s="26" t="s">
        <v>179</v>
      </c>
      <c r="C83" s="49" t="s">
        <v>180</v>
      </c>
      <c r="D83" s="28">
        <v>5370</v>
      </c>
      <c r="E83" s="33">
        <v>3</v>
      </c>
      <c r="F83" s="29">
        <v>1</v>
      </c>
      <c r="H83" s="102"/>
    </row>
    <row r="84" spans="1:8" s="25" customFormat="1" x14ac:dyDescent="0.2">
      <c r="A84" s="20"/>
      <c r="B84" s="26" t="s">
        <v>181</v>
      </c>
      <c r="C84" s="49" t="s">
        <v>182</v>
      </c>
      <c r="D84" s="28">
        <v>5920</v>
      </c>
      <c r="E84" s="33">
        <v>3</v>
      </c>
      <c r="F84" s="29">
        <v>1</v>
      </c>
      <c r="H84" s="102"/>
    </row>
    <row r="85" spans="1:8" s="25" customFormat="1" x14ac:dyDescent="0.2">
      <c r="A85" s="20"/>
      <c r="B85" s="26" t="s">
        <v>183</v>
      </c>
      <c r="C85" s="49" t="s">
        <v>184</v>
      </c>
      <c r="D85" s="28">
        <v>6570</v>
      </c>
      <c r="E85" s="33">
        <v>3</v>
      </c>
      <c r="F85" s="29">
        <v>1</v>
      </c>
      <c r="H85" s="102"/>
    </row>
    <row r="86" spans="1:8" s="25" customFormat="1" x14ac:dyDescent="0.2">
      <c r="A86" s="20"/>
      <c r="B86" s="26" t="s">
        <v>185</v>
      </c>
      <c r="C86" s="49" t="s">
        <v>186</v>
      </c>
      <c r="D86" s="28">
        <v>7040</v>
      </c>
      <c r="E86" s="33">
        <v>3</v>
      </c>
      <c r="F86" s="29">
        <v>3</v>
      </c>
      <c r="H86" s="102"/>
    </row>
    <row r="87" spans="1:8" s="25" customFormat="1" ht="12.75" thickBot="1" x14ac:dyDescent="0.25">
      <c r="A87" s="20"/>
      <c r="B87" s="26" t="s">
        <v>187</v>
      </c>
      <c r="C87" s="49" t="s">
        <v>188</v>
      </c>
      <c r="D87" s="28">
        <v>7480</v>
      </c>
      <c r="E87" s="33">
        <v>4</v>
      </c>
      <c r="F87" s="29">
        <v>2</v>
      </c>
      <c r="H87" s="102"/>
    </row>
    <row r="88" spans="1:8" ht="12.75" thickBot="1" x14ac:dyDescent="0.25">
      <c r="B88" s="15" t="s">
        <v>189</v>
      </c>
      <c r="C88" s="16"/>
      <c r="D88" s="17"/>
      <c r="E88" s="18"/>
      <c r="F88" s="19"/>
      <c r="H88" s="101"/>
    </row>
    <row r="89" spans="1:8" s="25" customFormat="1" x14ac:dyDescent="0.2">
      <c r="A89" s="20"/>
      <c r="B89" s="58" t="s">
        <v>190</v>
      </c>
      <c r="C89" s="59" t="s">
        <v>191</v>
      </c>
      <c r="D89" s="23">
        <v>4390</v>
      </c>
      <c r="E89" s="24">
        <v>3</v>
      </c>
      <c r="F89" s="24">
        <v>1</v>
      </c>
      <c r="H89" s="102"/>
    </row>
    <row r="90" spans="1:8" s="25" customFormat="1" x14ac:dyDescent="0.2">
      <c r="A90" s="20"/>
      <c r="B90" s="58" t="s">
        <v>192</v>
      </c>
      <c r="C90" s="59" t="s">
        <v>193</v>
      </c>
      <c r="D90" s="28">
        <v>5120</v>
      </c>
      <c r="E90" s="29">
        <v>3</v>
      </c>
      <c r="F90" s="29">
        <v>1</v>
      </c>
      <c r="H90" s="102"/>
    </row>
    <row r="91" spans="1:8" s="25" customFormat="1" x14ac:dyDescent="0.2">
      <c r="A91" s="20"/>
      <c r="B91" s="58" t="s">
        <v>194</v>
      </c>
      <c r="C91" s="59" t="s">
        <v>195</v>
      </c>
      <c r="D91" s="28">
        <v>5860</v>
      </c>
      <c r="E91" s="29">
        <v>3</v>
      </c>
      <c r="F91" s="29">
        <v>1</v>
      </c>
      <c r="H91" s="102"/>
    </row>
    <row r="92" spans="1:8" s="25" customFormat="1" x14ac:dyDescent="0.2">
      <c r="A92" s="20"/>
      <c r="B92" s="58" t="s">
        <v>196</v>
      </c>
      <c r="C92" s="59" t="s">
        <v>197</v>
      </c>
      <c r="D92" s="28">
        <v>6510</v>
      </c>
      <c r="E92" s="29">
        <v>4</v>
      </c>
      <c r="F92" s="29">
        <v>2</v>
      </c>
      <c r="H92" s="102"/>
    </row>
    <row r="93" spans="1:8" s="25" customFormat="1" x14ac:dyDescent="0.2">
      <c r="A93" s="20"/>
      <c r="B93" s="58" t="s">
        <v>198</v>
      </c>
      <c r="C93" s="59" t="s">
        <v>199</v>
      </c>
      <c r="D93" s="28">
        <v>7070</v>
      </c>
      <c r="E93" s="29">
        <v>3</v>
      </c>
      <c r="F93" s="29">
        <v>1</v>
      </c>
      <c r="H93" s="102"/>
    </row>
    <row r="94" spans="1:8" s="25" customFormat="1" ht="12.75" thickBot="1" x14ac:dyDescent="0.25">
      <c r="A94" s="20"/>
      <c r="B94" s="60" t="s">
        <v>200</v>
      </c>
      <c r="C94" s="61" t="s">
        <v>201</v>
      </c>
      <c r="D94" s="62">
        <v>7690</v>
      </c>
      <c r="E94" s="63">
        <v>3</v>
      </c>
      <c r="F94" s="63">
        <v>1</v>
      </c>
      <c r="H94" s="102"/>
    </row>
    <row r="95" spans="1:8" s="25" customFormat="1" x14ac:dyDescent="0.2">
      <c r="A95" s="20"/>
      <c r="B95" s="58" t="s">
        <v>202</v>
      </c>
      <c r="C95" s="59" t="s">
        <v>203</v>
      </c>
      <c r="D95" s="55">
        <v>3180</v>
      </c>
      <c r="E95" s="57">
        <v>3</v>
      </c>
      <c r="F95" s="57">
        <v>3</v>
      </c>
      <c r="H95" s="102"/>
    </row>
    <row r="96" spans="1:8" s="25" customFormat="1" x14ac:dyDescent="0.2">
      <c r="A96" s="20"/>
      <c r="B96" s="58" t="s">
        <v>204</v>
      </c>
      <c r="C96" s="59" t="s">
        <v>205</v>
      </c>
      <c r="D96" s="28">
        <v>3550</v>
      </c>
      <c r="E96" s="29">
        <v>3</v>
      </c>
      <c r="F96" s="29">
        <v>1</v>
      </c>
      <c r="H96" s="102"/>
    </row>
    <row r="97" spans="1:8" s="25" customFormat="1" x14ac:dyDescent="0.2">
      <c r="A97" s="20"/>
      <c r="B97" s="58" t="s">
        <v>206</v>
      </c>
      <c r="C97" s="59" t="s">
        <v>207</v>
      </c>
      <c r="D97" s="28">
        <v>3960</v>
      </c>
      <c r="E97" s="29">
        <v>3</v>
      </c>
      <c r="F97" s="29">
        <v>1</v>
      </c>
      <c r="H97" s="102"/>
    </row>
    <row r="98" spans="1:8" s="25" customFormat="1" x14ac:dyDescent="0.2">
      <c r="A98" s="20"/>
      <c r="B98" s="58" t="s">
        <v>208</v>
      </c>
      <c r="C98" s="59" t="s">
        <v>209</v>
      </c>
      <c r="D98" s="28">
        <v>4460</v>
      </c>
      <c r="E98" s="29">
        <v>3</v>
      </c>
      <c r="F98" s="29">
        <v>1</v>
      </c>
      <c r="H98" s="102"/>
    </row>
    <row r="99" spans="1:8" s="25" customFormat="1" x14ac:dyDescent="0.2">
      <c r="A99" s="20"/>
      <c r="B99" s="58" t="s">
        <v>210</v>
      </c>
      <c r="C99" s="59" t="s">
        <v>211</v>
      </c>
      <c r="D99" s="28">
        <v>5390</v>
      </c>
      <c r="E99" s="29">
        <v>3</v>
      </c>
      <c r="F99" s="29">
        <v>1</v>
      </c>
      <c r="H99" s="102"/>
    </row>
    <row r="100" spans="1:8" s="25" customFormat="1" ht="12.75" thickBot="1" x14ac:dyDescent="0.25">
      <c r="A100" s="20"/>
      <c r="B100" s="58" t="s">
        <v>212</v>
      </c>
      <c r="C100" s="59" t="s">
        <v>213</v>
      </c>
      <c r="D100" s="28">
        <v>7250</v>
      </c>
      <c r="E100" s="29">
        <v>3</v>
      </c>
      <c r="F100" s="29">
        <v>1</v>
      </c>
      <c r="H100" s="102"/>
    </row>
    <row r="101" spans="1:8" ht="12.75" thickBot="1" x14ac:dyDescent="0.25">
      <c r="B101" s="15" t="s">
        <v>214</v>
      </c>
      <c r="C101" s="16"/>
      <c r="D101" s="17"/>
      <c r="E101" s="18"/>
      <c r="F101" s="19"/>
      <c r="H101" s="101"/>
    </row>
    <row r="102" spans="1:8" s="25" customFormat="1" x14ac:dyDescent="0.2">
      <c r="A102" s="20"/>
      <c r="B102" s="64" t="s">
        <v>215</v>
      </c>
      <c r="C102" s="65" t="s">
        <v>216</v>
      </c>
      <c r="D102" s="55">
        <v>1940</v>
      </c>
      <c r="E102" s="56">
        <v>5</v>
      </c>
      <c r="F102" s="57">
        <v>5</v>
      </c>
      <c r="H102" s="102"/>
    </row>
    <row r="103" spans="1:8" s="25" customFormat="1" x14ac:dyDescent="0.2">
      <c r="A103" s="20"/>
      <c r="B103" s="58" t="s">
        <v>217</v>
      </c>
      <c r="C103" s="66" t="s">
        <v>218</v>
      </c>
      <c r="D103" s="28">
        <v>2340</v>
      </c>
      <c r="E103" s="33">
        <v>6</v>
      </c>
      <c r="F103" s="29">
        <v>2</v>
      </c>
      <c r="H103" s="102"/>
    </row>
    <row r="104" spans="1:8" s="25" customFormat="1" x14ac:dyDescent="0.2">
      <c r="A104" s="20"/>
      <c r="B104" s="58" t="s">
        <v>219</v>
      </c>
      <c r="C104" s="66" t="s">
        <v>220</v>
      </c>
      <c r="D104" s="28">
        <v>2610</v>
      </c>
      <c r="E104" s="33">
        <v>6</v>
      </c>
      <c r="F104" s="29">
        <v>2</v>
      </c>
      <c r="H104" s="102"/>
    </row>
    <row r="105" spans="1:8" s="25" customFormat="1" ht="12.75" thickBot="1" x14ac:dyDescent="0.25">
      <c r="A105" s="20"/>
      <c r="B105" s="58" t="s">
        <v>221</v>
      </c>
      <c r="C105" s="66" t="s">
        <v>222</v>
      </c>
      <c r="D105" s="28">
        <v>3080</v>
      </c>
      <c r="E105" s="33">
        <v>6</v>
      </c>
      <c r="F105" s="29">
        <v>2</v>
      </c>
      <c r="H105" s="102"/>
    </row>
    <row r="106" spans="1:8" ht="12.75" thickBot="1" x14ac:dyDescent="0.25">
      <c r="B106" s="15" t="s">
        <v>223</v>
      </c>
      <c r="C106" s="16"/>
      <c r="D106" s="17"/>
      <c r="E106" s="18"/>
      <c r="F106" s="19"/>
      <c r="H106" s="101"/>
    </row>
    <row r="107" spans="1:8" s="25" customFormat="1" x14ac:dyDescent="0.2">
      <c r="A107" s="20"/>
      <c r="B107" s="64" t="s">
        <v>224</v>
      </c>
      <c r="C107" s="65" t="s">
        <v>225</v>
      </c>
      <c r="D107" s="55">
        <v>1870</v>
      </c>
      <c r="E107" s="33">
        <v>12</v>
      </c>
      <c r="F107" s="29">
        <v>3</v>
      </c>
      <c r="H107" s="102"/>
    </row>
    <row r="108" spans="1:8" s="25" customFormat="1" x14ac:dyDescent="0.2">
      <c r="A108" s="20"/>
      <c r="B108" s="58" t="s">
        <v>226</v>
      </c>
      <c r="C108" s="66" t="s">
        <v>227</v>
      </c>
      <c r="D108" s="28">
        <v>2150</v>
      </c>
      <c r="E108" s="33">
        <v>10</v>
      </c>
      <c r="F108" s="29">
        <v>2</v>
      </c>
      <c r="H108" s="102"/>
    </row>
    <row r="109" spans="1:8" s="25" customFormat="1" x14ac:dyDescent="0.2">
      <c r="A109" s="20"/>
      <c r="B109" s="58" t="s">
        <v>228</v>
      </c>
      <c r="C109" s="66" t="s">
        <v>229</v>
      </c>
      <c r="D109" s="28">
        <v>2510</v>
      </c>
      <c r="E109" s="33">
        <v>10</v>
      </c>
      <c r="F109" s="29">
        <v>2</v>
      </c>
      <c r="H109" s="102"/>
    </row>
    <row r="110" spans="1:8" s="25" customFormat="1" ht="12.75" thickBot="1" x14ac:dyDescent="0.25">
      <c r="A110" s="20"/>
      <c r="B110" s="58" t="s">
        <v>230</v>
      </c>
      <c r="C110" s="66" t="s">
        <v>231</v>
      </c>
      <c r="D110" s="28">
        <v>2850</v>
      </c>
      <c r="E110" s="33">
        <v>10</v>
      </c>
      <c r="F110" s="29">
        <v>1</v>
      </c>
      <c r="H110" s="102"/>
    </row>
    <row r="111" spans="1:8" ht="12.75" thickBot="1" x14ac:dyDescent="0.25">
      <c r="B111" s="15" t="s">
        <v>232</v>
      </c>
      <c r="C111" s="16"/>
      <c r="D111" s="17"/>
      <c r="E111" s="18"/>
      <c r="F111" s="19"/>
    </row>
    <row r="112" spans="1:8" x14ac:dyDescent="0.2">
      <c r="B112" s="26" t="s">
        <v>233</v>
      </c>
      <c r="C112" s="54" t="s">
        <v>234</v>
      </c>
      <c r="D112" s="30">
        <v>2060</v>
      </c>
      <c r="E112" s="33">
        <v>10</v>
      </c>
      <c r="F112" s="29">
        <v>1</v>
      </c>
    </row>
    <row r="113" spans="1:6" x14ac:dyDescent="0.2">
      <c r="B113" s="26" t="s">
        <v>235</v>
      </c>
      <c r="C113" s="67" t="s">
        <v>236</v>
      </c>
      <c r="D113" s="30">
        <v>2580</v>
      </c>
      <c r="E113" s="33">
        <v>10</v>
      </c>
      <c r="F113" s="29">
        <v>1</v>
      </c>
    </row>
    <row r="114" spans="1:6" x14ac:dyDescent="0.2">
      <c r="B114" s="26" t="s">
        <v>237</v>
      </c>
      <c r="C114" s="54" t="s">
        <v>238</v>
      </c>
      <c r="D114" s="28">
        <v>2200</v>
      </c>
      <c r="E114" s="33">
        <v>16</v>
      </c>
      <c r="F114" s="29">
        <v>2</v>
      </c>
    </row>
    <row r="115" spans="1:6" s="25" customFormat="1" x14ac:dyDescent="0.2">
      <c r="A115" s="20"/>
      <c r="B115" s="26" t="s">
        <v>239</v>
      </c>
      <c r="C115" s="54" t="s">
        <v>240</v>
      </c>
      <c r="D115" s="28">
        <v>2520</v>
      </c>
      <c r="E115" s="33">
        <v>16</v>
      </c>
      <c r="F115" s="29">
        <v>2</v>
      </c>
    </row>
    <row r="116" spans="1:6" s="25" customFormat="1" x14ac:dyDescent="0.2">
      <c r="A116" s="20"/>
      <c r="B116" s="26" t="s">
        <v>241</v>
      </c>
      <c r="C116" s="54" t="s">
        <v>242</v>
      </c>
      <c r="D116" s="28">
        <v>2880</v>
      </c>
      <c r="E116" s="33">
        <v>16</v>
      </c>
      <c r="F116" s="29">
        <v>2</v>
      </c>
    </row>
    <row r="117" spans="1:6" x14ac:dyDescent="0.2">
      <c r="B117" s="26" t="s">
        <v>243</v>
      </c>
      <c r="C117" s="67" t="s">
        <v>244</v>
      </c>
      <c r="D117" s="30">
        <v>3070</v>
      </c>
      <c r="E117" s="33">
        <v>16</v>
      </c>
      <c r="F117" s="29">
        <v>2</v>
      </c>
    </row>
    <row r="118" spans="1:6" ht="12.75" thickBot="1" x14ac:dyDescent="0.25">
      <c r="B118" s="26" t="s">
        <v>245</v>
      </c>
      <c r="C118" s="67" t="s">
        <v>246</v>
      </c>
      <c r="D118" s="30">
        <v>4940</v>
      </c>
      <c r="E118" s="33">
        <v>16</v>
      </c>
      <c r="F118" s="29">
        <v>2</v>
      </c>
    </row>
    <row r="119" spans="1:6" ht="12.75" thickBot="1" x14ac:dyDescent="0.25">
      <c r="B119" s="15" t="s">
        <v>247</v>
      </c>
      <c r="C119" s="16"/>
      <c r="D119" s="17"/>
      <c r="E119" s="18"/>
      <c r="F119" s="19"/>
    </row>
    <row r="120" spans="1:6" x14ac:dyDescent="0.2">
      <c r="B120" s="26" t="s">
        <v>248</v>
      </c>
      <c r="C120" s="54" t="s">
        <v>249</v>
      </c>
      <c r="D120" s="28">
        <v>930</v>
      </c>
      <c r="E120" s="33">
        <v>5</v>
      </c>
      <c r="F120" s="29">
        <v>1</v>
      </c>
    </row>
    <row r="121" spans="1:6" x14ac:dyDescent="0.2">
      <c r="B121" s="26" t="s">
        <v>250</v>
      </c>
      <c r="C121" s="54" t="s">
        <v>251</v>
      </c>
      <c r="D121" s="28">
        <v>1030</v>
      </c>
      <c r="E121" s="33">
        <v>5</v>
      </c>
      <c r="F121" s="29">
        <v>1</v>
      </c>
    </row>
    <row r="122" spans="1:6" ht="12.75" thickBot="1" x14ac:dyDescent="0.25">
      <c r="B122" s="26" t="s">
        <v>252</v>
      </c>
      <c r="C122" s="54" t="s">
        <v>253</v>
      </c>
      <c r="D122" s="28">
        <v>1130</v>
      </c>
      <c r="E122" s="40">
        <v>5</v>
      </c>
      <c r="F122" s="41">
        <v>1</v>
      </c>
    </row>
    <row r="123" spans="1:6" ht="12.75" thickBot="1" x14ac:dyDescent="0.25">
      <c r="B123" s="15" t="s">
        <v>254</v>
      </c>
      <c r="C123" s="16"/>
      <c r="D123" s="17"/>
      <c r="E123" s="18"/>
      <c r="F123" s="19"/>
    </row>
    <row r="124" spans="1:6" s="25" customFormat="1" ht="12" customHeight="1" x14ac:dyDescent="0.2">
      <c r="A124" s="20"/>
      <c r="B124" s="26" t="s">
        <v>255</v>
      </c>
      <c r="C124" s="54" t="s">
        <v>256</v>
      </c>
      <c r="D124" s="28">
        <v>132</v>
      </c>
      <c r="E124" s="33">
        <v>70</v>
      </c>
      <c r="F124" s="29">
        <v>1</v>
      </c>
    </row>
    <row r="125" spans="1:6" s="25" customFormat="1" ht="12" customHeight="1" x14ac:dyDescent="0.2">
      <c r="A125" s="20"/>
      <c r="B125" s="26" t="s">
        <v>257</v>
      </c>
      <c r="C125" s="54" t="s">
        <v>258</v>
      </c>
      <c r="D125" s="28">
        <v>210</v>
      </c>
      <c r="E125" s="33">
        <v>10</v>
      </c>
      <c r="F125" s="29">
        <v>1</v>
      </c>
    </row>
    <row r="126" spans="1:6" s="25" customFormat="1" ht="12" customHeight="1" x14ac:dyDescent="0.2">
      <c r="A126" s="20"/>
      <c r="B126" s="26" t="s">
        <v>259</v>
      </c>
      <c r="C126" s="54" t="s">
        <v>260</v>
      </c>
      <c r="D126" s="28">
        <v>122</v>
      </c>
      <c r="E126" s="33">
        <v>30</v>
      </c>
      <c r="F126" s="29">
        <v>1</v>
      </c>
    </row>
    <row r="127" spans="1:6" s="25" customFormat="1" ht="12" customHeight="1" x14ac:dyDescent="0.2">
      <c r="A127" s="20"/>
      <c r="B127" s="26" t="s">
        <v>261</v>
      </c>
      <c r="C127" s="54" t="s">
        <v>262</v>
      </c>
      <c r="D127" s="28">
        <v>137</v>
      </c>
      <c r="E127" s="33">
        <v>30</v>
      </c>
      <c r="F127" s="29">
        <v>1</v>
      </c>
    </row>
    <row r="128" spans="1:6" s="25" customFormat="1" ht="12" customHeight="1" x14ac:dyDescent="0.2">
      <c r="A128" s="20"/>
      <c r="B128" s="26" t="s">
        <v>473</v>
      </c>
      <c r="C128" s="97" t="s">
        <v>474</v>
      </c>
      <c r="D128" s="28">
        <v>450</v>
      </c>
      <c r="E128" s="33">
        <v>1</v>
      </c>
      <c r="F128" s="29">
        <v>1</v>
      </c>
    </row>
    <row r="129" spans="1:6" s="25" customFormat="1" ht="22.5" x14ac:dyDescent="0.2">
      <c r="A129" s="20"/>
      <c r="B129" s="26" t="s">
        <v>263</v>
      </c>
      <c r="C129" s="54" t="s">
        <v>264</v>
      </c>
      <c r="D129" s="28">
        <v>1760</v>
      </c>
      <c r="E129" s="68">
        <v>250</v>
      </c>
      <c r="F129" s="29">
        <v>1</v>
      </c>
    </row>
    <row r="130" spans="1:6" s="25" customFormat="1" ht="12" customHeight="1" x14ac:dyDescent="0.2">
      <c r="A130" s="20"/>
      <c r="B130" s="26" t="s">
        <v>265</v>
      </c>
      <c r="C130" s="54" t="s">
        <v>266</v>
      </c>
      <c r="D130" s="28">
        <v>144</v>
      </c>
      <c r="E130" s="33">
        <v>70</v>
      </c>
      <c r="F130" s="29">
        <v>1</v>
      </c>
    </row>
    <row r="131" spans="1:6" s="25" customFormat="1" ht="12" customHeight="1" x14ac:dyDescent="0.2">
      <c r="A131" s="20"/>
      <c r="B131" s="26" t="s">
        <v>267</v>
      </c>
      <c r="C131" s="54" t="s">
        <v>268</v>
      </c>
      <c r="D131" s="28">
        <v>191</v>
      </c>
      <c r="E131" s="33">
        <v>30</v>
      </c>
      <c r="F131" s="29">
        <v>1</v>
      </c>
    </row>
    <row r="132" spans="1:6" s="25" customFormat="1" ht="12" customHeight="1" x14ac:dyDescent="0.2">
      <c r="A132" s="20"/>
      <c r="B132" s="26" t="s">
        <v>269</v>
      </c>
      <c r="C132" s="54" t="s">
        <v>270</v>
      </c>
      <c r="D132" s="28">
        <v>258</v>
      </c>
      <c r="E132" s="33">
        <v>10</v>
      </c>
      <c r="F132" s="29">
        <v>1</v>
      </c>
    </row>
    <row r="133" spans="1:6" s="25" customFormat="1" ht="12" customHeight="1" x14ac:dyDescent="0.2">
      <c r="A133" s="20"/>
      <c r="B133" s="26" t="s">
        <v>271</v>
      </c>
      <c r="C133" s="54" t="s">
        <v>272</v>
      </c>
      <c r="D133" s="28">
        <v>99</v>
      </c>
      <c r="E133" s="33">
        <v>10</v>
      </c>
      <c r="F133" s="29">
        <v>1</v>
      </c>
    </row>
    <row r="134" spans="1:6" s="25" customFormat="1" ht="12" customHeight="1" x14ac:dyDescent="0.2">
      <c r="A134" s="20"/>
      <c r="B134" s="26" t="s">
        <v>273</v>
      </c>
      <c r="C134" s="54" t="s">
        <v>274</v>
      </c>
      <c r="D134" s="28">
        <v>171</v>
      </c>
      <c r="E134" s="33">
        <v>30</v>
      </c>
      <c r="F134" s="29">
        <v>1</v>
      </c>
    </row>
    <row r="135" spans="1:6" s="25" customFormat="1" ht="12" customHeight="1" x14ac:dyDescent="0.2">
      <c r="A135" s="20"/>
      <c r="B135" s="26" t="s">
        <v>275</v>
      </c>
      <c r="C135" s="54" t="s">
        <v>276</v>
      </c>
      <c r="D135" s="28">
        <v>484</v>
      </c>
      <c r="E135" s="33">
        <v>10</v>
      </c>
      <c r="F135" s="29">
        <v>1</v>
      </c>
    </row>
    <row r="136" spans="1:6" s="25" customFormat="1" ht="12" customHeight="1" x14ac:dyDescent="0.2">
      <c r="A136" s="20"/>
      <c r="B136" s="26" t="s">
        <v>277</v>
      </c>
      <c r="C136" s="54" t="s">
        <v>278</v>
      </c>
      <c r="D136" s="28">
        <v>38</v>
      </c>
      <c r="E136" s="33">
        <v>70</v>
      </c>
      <c r="F136" s="29">
        <v>1</v>
      </c>
    </row>
    <row r="137" spans="1:6" s="25" customFormat="1" ht="12" customHeight="1" x14ac:dyDescent="0.2">
      <c r="A137" s="20"/>
      <c r="B137" s="26" t="s">
        <v>279</v>
      </c>
      <c r="C137" s="54" t="s">
        <v>280</v>
      </c>
      <c r="D137" s="28">
        <v>34</v>
      </c>
      <c r="E137" s="33">
        <v>70</v>
      </c>
      <c r="F137" s="29">
        <v>1</v>
      </c>
    </row>
    <row r="138" spans="1:6" s="25" customFormat="1" ht="12" customHeight="1" x14ac:dyDescent="0.2">
      <c r="A138" s="20"/>
      <c r="B138" s="26" t="s">
        <v>281</v>
      </c>
      <c r="C138" s="54" t="s">
        <v>282</v>
      </c>
      <c r="D138" s="28">
        <v>44</v>
      </c>
      <c r="E138" s="33">
        <v>70</v>
      </c>
      <c r="F138" s="29">
        <v>1</v>
      </c>
    </row>
    <row r="139" spans="1:6" s="25" customFormat="1" ht="12" customHeight="1" x14ac:dyDescent="0.2">
      <c r="A139" s="20"/>
      <c r="B139" s="26" t="s">
        <v>283</v>
      </c>
      <c r="C139" s="54" t="s">
        <v>284</v>
      </c>
      <c r="D139" s="28">
        <v>40</v>
      </c>
      <c r="E139" s="33">
        <v>40</v>
      </c>
      <c r="F139" s="29">
        <v>1</v>
      </c>
    </row>
    <row r="140" spans="1:6" s="25" customFormat="1" ht="12" customHeight="1" x14ac:dyDescent="0.2">
      <c r="A140" s="20"/>
      <c r="B140" s="26" t="s">
        <v>285</v>
      </c>
      <c r="C140" s="54" t="s">
        <v>286</v>
      </c>
      <c r="D140" s="28">
        <v>867</v>
      </c>
      <c r="E140" s="33">
        <v>30</v>
      </c>
      <c r="F140" s="29">
        <v>1</v>
      </c>
    </row>
    <row r="141" spans="1:6" s="25" customFormat="1" ht="12" customHeight="1" x14ac:dyDescent="0.2">
      <c r="A141" s="20"/>
      <c r="B141" s="26" t="s">
        <v>287</v>
      </c>
      <c r="C141" s="54" t="s">
        <v>288</v>
      </c>
      <c r="D141" s="28">
        <v>1137</v>
      </c>
      <c r="E141" s="33">
        <v>30</v>
      </c>
      <c r="F141" s="29">
        <v>1</v>
      </c>
    </row>
    <row r="142" spans="1:6" s="25" customFormat="1" ht="12" customHeight="1" x14ac:dyDescent="0.2">
      <c r="A142" s="20"/>
      <c r="B142" s="26" t="s">
        <v>289</v>
      </c>
      <c r="C142" s="97" t="s">
        <v>495</v>
      </c>
      <c r="D142" s="28">
        <v>502</v>
      </c>
      <c r="E142" s="33">
        <v>8</v>
      </c>
      <c r="F142" s="29">
        <v>8</v>
      </c>
    </row>
    <row r="143" spans="1:6" s="25" customFormat="1" ht="12" customHeight="1" x14ac:dyDescent="0.2">
      <c r="A143" s="20"/>
      <c r="B143" s="26" t="s">
        <v>291</v>
      </c>
      <c r="C143" s="54" t="s">
        <v>292</v>
      </c>
      <c r="D143" s="28">
        <v>243</v>
      </c>
      <c r="E143" s="33">
        <v>5</v>
      </c>
      <c r="F143" s="29">
        <v>1</v>
      </c>
    </row>
    <row r="144" spans="1:6" s="25" customFormat="1" ht="12" customHeight="1" x14ac:dyDescent="0.2">
      <c r="A144" s="20"/>
      <c r="B144" s="26" t="s">
        <v>293</v>
      </c>
      <c r="C144" s="54" t="s">
        <v>294</v>
      </c>
      <c r="D144" s="28">
        <v>66</v>
      </c>
      <c r="E144" s="33">
        <v>5</v>
      </c>
      <c r="F144" s="29">
        <v>1</v>
      </c>
    </row>
    <row r="145" spans="1:6" s="25" customFormat="1" x14ac:dyDescent="0.2">
      <c r="A145" s="20"/>
      <c r="B145" s="26" t="s">
        <v>295</v>
      </c>
      <c r="C145" s="54" t="s">
        <v>296</v>
      </c>
      <c r="D145" s="28">
        <v>234</v>
      </c>
      <c r="E145" s="33">
        <v>5</v>
      </c>
      <c r="F145" s="29">
        <v>1</v>
      </c>
    </row>
    <row r="146" spans="1:6" s="25" customFormat="1" x14ac:dyDescent="0.2">
      <c r="A146" s="20"/>
      <c r="B146" s="26" t="s">
        <v>297</v>
      </c>
      <c r="C146" s="54" t="s">
        <v>298</v>
      </c>
      <c r="D146" s="28">
        <v>527</v>
      </c>
      <c r="E146" s="33">
        <v>5</v>
      </c>
      <c r="F146" s="29">
        <v>1</v>
      </c>
    </row>
    <row r="147" spans="1:6" s="25" customFormat="1" ht="12" customHeight="1" x14ac:dyDescent="0.2">
      <c r="A147" s="20"/>
      <c r="B147" s="26" t="s">
        <v>299</v>
      </c>
      <c r="C147" s="54" t="s">
        <v>300</v>
      </c>
      <c r="D147" s="28">
        <v>741</v>
      </c>
      <c r="E147" s="33">
        <v>20</v>
      </c>
      <c r="F147" s="29">
        <v>1</v>
      </c>
    </row>
    <row r="148" spans="1:6" s="25" customFormat="1" ht="12" customHeight="1" x14ac:dyDescent="0.2">
      <c r="A148" s="20"/>
      <c r="B148" s="26" t="s">
        <v>301</v>
      </c>
      <c r="C148" s="54" t="s">
        <v>302</v>
      </c>
      <c r="D148" s="28">
        <v>976</v>
      </c>
      <c r="E148" s="33">
        <v>5</v>
      </c>
      <c r="F148" s="29">
        <v>1</v>
      </c>
    </row>
    <row r="149" spans="1:6" s="25" customFormat="1" ht="12" customHeight="1" x14ac:dyDescent="0.2">
      <c r="A149" s="20"/>
      <c r="B149" s="26" t="s">
        <v>493</v>
      </c>
      <c r="C149" s="97" t="s">
        <v>494</v>
      </c>
      <c r="D149" s="28">
        <v>2530</v>
      </c>
      <c r="E149" s="33">
        <v>5</v>
      </c>
      <c r="F149" s="29">
        <v>1</v>
      </c>
    </row>
    <row r="150" spans="1:6" s="25" customFormat="1" ht="12" customHeight="1" x14ac:dyDescent="0.2">
      <c r="A150" s="20"/>
      <c r="B150" s="26" t="s">
        <v>303</v>
      </c>
      <c r="C150" s="54" t="s">
        <v>304</v>
      </c>
      <c r="D150" s="28">
        <v>2833</v>
      </c>
      <c r="E150" s="33">
        <v>5</v>
      </c>
      <c r="F150" s="29">
        <v>1</v>
      </c>
    </row>
    <row r="151" spans="1:6" s="25" customFormat="1" ht="12" customHeight="1" x14ac:dyDescent="0.2">
      <c r="A151" s="20"/>
      <c r="B151" s="26" t="s">
        <v>305</v>
      </c>
      <c r="C151" s="54" t="s">
        <v>306</v>
      </c>
      <c r="D151" s="28">
        <v>3399</v>
      </c>
      <c r="E151" s="33">
        <v>5</v>
      </c>
      <c r="F151" s="29">
        <v>1</v>
      </c>
    </row>
    <row r="152" spans="1:6" s="25" customFormat="1" ht="12" customHeight="1" x14ac:dyDescent="0.2">
      <c r="A152" s="20"/>
      <c r="B152" s="26" t="s">
        <v>307</v>
      </c>
      <c r="C152" s="54" t="s">
        <v>308</v>
      </c>
      <c r="D152" s="28">
        <v>4079</v>
      </c>
      <c r="E152" s="33">
        <v>5</v>
      </c>
      <c r="F152" s="29">
        <v>1</v>
      </c>
    </row>
    <row r="153" spans="1:6" s="25" customFormat="1" ht="22.5" x14ac:dyDescent="0.2">
      <c r="A153" s="20"/>
      <c r="B153" s="26" t="s">
        <v>309</v>
      </c>
      <c r="C153" s="54" t="s">
        <v>310</v>
      </c>
      <c r="D153" s="28">
        <v>1033</v>
      </c>
      <c r="E153" s="33">
        <v>10</v>
      </c>
      <c r="F153" s="29">
        <v>1</v>
      </c>
    </row>
    <row r="154" spans="1:6" s="25" customFormat="1" ht="12" customHeight="1" x14ac:dyDescent="0.2">
      <c r="A154" s="20"/>
      <c r="B154" s="26" t="s">
        <v>311</v>
      </c>
      <c r="C154" s="54" t="s">
        <v>312</v>
      </c>
      <c r="D154" s="28">
        <v>1630</v>
      </c>
      <c r="E154" s="33">
        <v>15</v>
      </c>
      <c r="F154" s="29">
        <v>1</v>
      </c>
    </row>
    <row r="155" spans="1:6" s="25" customFormat="1" ht="12" customHeight="1" x14ac:dyDescent="0.2">
      <c r="A155" s="20"/>
      <c r="B155" s="26" t="s">
        <v>313</v>
      </c>
      <c r="C155" s="54" t="s">
        <v>314</v>
      </c>
      <c r="D155" s="28">
        <v>1896</v>
      </c>
      <c r="E155" s="33">
        <v>15</v>
      </c>
      <c r="F155" s="29">
        <v>1</v>
      </c>
    </row>
    <row r="156" spans="1:6" s="25" customFormat="1" ht="12" customHeight="1" x14ac:dyDescent="0.2">
      <c r="A156" s="20"/>
      <c r="B156" s="26" t="s">
        <v>315</v>
      </c>
      <c r="C156" s="54" t="s">
        <v>316</v>
      </c>
      <c r="D156" s="28">
        <v>2425</v>
      </c>
      <c r="E156" s="33">
        <v>15</v>
      </c>
      <c r="F156" s="29">
        <v>1</v>
      </c>
    </row>
    <row r="157" spans="1:6" s="25" customFormat="1" ht="12" customHeight="1" x14ac:dyDescent="0.2">
      <c r="A157" s="20"/>
      <c r="B157" s="26" t="s">
        <v>317</v>
      </c>
      <c r="C157" s="54" t="s">
        <v>318</v>
      </c>
      <c r="D157" s="28">
        <v>3218</v>
      </c>
      <c r="E157" s="33">
        <v>15</v>
      </c>
      <c r="F157" s="29">
        <v>1</v>
      </c>
    </row>
    <row r="158" spans="1:6" s="25" customFormat="1" ht="12" customHeight="1" x14ac:dyDescent="0.2">
      <c r="A158" s="20"/>
      <c r="B158" s="26" t="s">
        <v>319</v>
      </c>
      <c r="C158" s="54" t="s">
        <v>320</v>
      </c>
      <c r="D158" s="28">
        <v>3072</v>
      </c>
      <c r="E158" s="33">
        <v>15</v>
      </c>
      <c r="F158" s="29">
        <v>1</v>
      </c>
    </row>
    <row r="159" spans="1:6" s="25" customFormat="1" ht="12" customHeight="1" x14ac:dyDescent="0.2">
      <c r="A159" s="20"/>
      <c r="B159" s="26" t="s">
        <v>321</v>
      </c>
      <c r="C159" s="54" t="s">
        <v>322</v>
      </c>
      <c r="D159" s="28">
        <v>3468</v>
      </c>
      <c r="E159" s="33">
        <v>15</v>
      </c>
      <c r="F159" s="29">
        <v>1</v>
      </c>
    </row>
    <row r="160" spans="1:6" s="25" customFormat="1" ht="12" customHeight="1" x14ac:dyDescent="0.2">
      <c r="A160" s="20"/>
      <c r="B160" s="26" t="s">
        <v>323</v>
      </c>
      <c r="C160" s="54" t="s">
        <v>324</v>
      </c>
      <c r="D160" s="28">
        <v>3993</v>
      </c>
      <c r="E160" s="33">
        <v>15</v>
      </c>
      <c r="F160" s="29">
        <v>1</v>
      </c>
    </row>
    <row r="161" spans="1:6" s="25" customFormat="1" ht="12" customHeight="1" x14ac:dyDescent="0.2">
      <c r="A161" s="20"/>
      <c r="B161" s="26" t="s">
        <v>325</v>
      </c>
      <c r="C161" s="54" t="s">
        <v>326</v>
      </c>
      <c r="D161" s="28">
        <v>4784</v>
      </c>
      <c r="E161" s="33">
        <v>15</v>
      </c>
      <c r="F161" s="29">
        <v>1</v>
      </c>
    </row>
    <row r="162" spans="1:6" s="25" customFormat="1" x14ac:dyDescent="0.2">
      <c r="A162" s="20"/>
      <c r="B162" s="26" t="s">
        <v>327</v>
      </c>
      <c r="C162" s="54" t="s">
        <v>328</v>
      </c>
      <c r="D162" s="28">
        <v>1222</v>
      </c>
      <c r="E162" s="33">
        <v>100</v>
      </c>
      <c r="F162" s="29">
        <v>1</v>
      </c>
    </row>
    <row r="163" spans="1:6" s="25" customFormat="1" ht="12" customHeight="1" x14ac:dyDescent="0.2">
      <c r="A163" s="20"/>
      <c r="B163" s="26" t="s">
        <v>329</v>
      </c>
      <c r="C163" s="54" t="s">
        <v>330</v>
      </c>
      <c r="D163" s="28">
        <v>364</v>
      </c>
      <c r="E163" s="33">
        <v>10</v>
      </c>
      <c r="F163" s="29">
        <v>1</v>
      </c>
    </row>
    <row r="164" spans="1:6" s="25" customFormat="1" ht="12" customHeight="1" x14ac:dyDescent="0.2">
      <c r="A164" s="20"/>
      <c r="B164" s="26" t="s">
        <v>331</v>
      </c>
      <c r="C164" s="54" t="s">
        <v>332</v>
      </c>
      <c r="D164" s="28">
        <v>507</v>
      </c>
      <c r="E164" s="33">
        <v>10</v>
      </c>
      <c r="F164" s="29">
        <v>1</v>
      </c>
    </row>
    <row r="165" spans="1:6" s="25" customFormat="1" ht="12" customHeight="1" x14ac:dyDescent="0.2">
      <c r="A165" s="20"/>
      <c r="B165" s="26" t="s">
        <v>333</v>
      </c>
      <c r="C165" s="54" t="s">
        <v>334</v>
      </c>
      <c r="D165" s="28">
        <v>351</v>
      </c>
      <c r="E165" s="33">
        <v>20</v>
      </c>
      <c r="F165" s="29">
        <v>1</v>
      </c>
    </row>
    <row r="166" spans="1:6" s="25" customFormat="1" ht="12" customHeight="1" x14ac:dyDescent="0.2">
      <c r="A166" s="20"/>
      <c r="B166" s="26" t="s">
        <v>335</v>
      </c>
      <c r="C166" s="54" t="s">
        <v>336</v>
      </c>
      <c r="D166" s="28">
        <v>230</v>
      </c>
      <c r="E166" s="33">
        <v>50</v>
      </c>
      <c r="F166" s="29">
        <v>3</v>
      </c>
    </row>
    <row r="167" spans="1:6" s="25" customFormat="1" ht="12" customHeight="1" x14ac:dyDescent="0.2">
      <c r="A167" s="20"/>
      <c r="B167" s="26" t="s">
        <v>337</v>
      </c>
      <c r="C167" s="54" t="s">
        <v>338</v>
      </c>
      <c r="D167" s="28">
        <v>308</v>
      </c>
      <c r="E167" s="33">
        <v>50</v>
      </c>
      <c r="F167" s="29">
        <v>2</v>
      </c>
    </row>
    <row r="168" spans="1:6" s="25" customFormat="1" ht="12" customHeight="1" x14ac:dyDescent="0.25">
      <c r="A168" s="103"/>
      <c r="B168" s="26" t="s">
        <v>490</v>
      </c>
      <c r="C168" s="97" t="s">
        <v>491</v>
      </c>
      <c r="D168" s="28">
        <v>670</v>
      </c>
      <c r="E168" s="56">
        <v>42</v>
      </c>
      <c r="F168" s="29">
        <v>6</v>
      </c>
    </row>
    <row r="169" spans="1:6" s="25" customFormat="1" ht="12" customHeight="1" x14ac:dyDescent="0.2">
      <c r="A169" s="20"/>
      <c r="B169" s="26" t="s">
        <v>339</v>
      </c>
      <c r="C169" s="54" t="s">
        <v>340</v>
      </c>
      <c r="D169" s="28">
        <v>291</v>
      </c>
      <c r="E169" s="56">
        <v>40</v>
      </c>
      <c r="F169" s="29">
        <v>2</v>
      </c>
    </row>
    <row r="170" spans="1:6" s="25" customFormat="1" ht="12" customHeight="1" x14ac:dyDescent="0.2">
      <c r="A170" s="20"/>
      <c r="B170" s="26" t="s">
        <v>341</v>
      </c>
      <c r="C170" s="54" t="s">
        <v>342</v>
      </c>
      <c r="D170" s="28">
        <v>404</v>
      </c>
      <c r="E170" s="56">
        <v>40</v>
      </c>
      <c r="F170" s="29">
        <v>2</v>
      </c>
    </row>
    <row r="171" spans="1:6" s="25" customFormat="1" ht="12" customHeight="1" x14ac:dyDescent="0.2">
      <c r="A171" s="20"/>
      <c r="B171" s="26" t="s">
        <v>343</v>
      </c>
      <c r="C171" s="54" t="s">
        <v>344</v>
      </c>
      <c r="D171" s="28">
        <v>625</v>
      </c>
      <c r="E171" s="56">
        <v>40</v>
      </c>
      <c r="F171" s="29">
        <v>2</v>
      </c>
    </row>
    <row r="172" spans="1:6" s="25" customFormat="1" ht="12" customHeight="1" x14ac:dyDescent="0.2">
      <c r="A172" s="20"/>
      <c r="B172" s="26" t="s">
        <v>345</v>
      </c>
      <c r="C172" s="54" t="s">
        <v>346</v>
      </c>
      <c r="D172" s="28">
        <v>314</v>
      </c>
      <c r="E172" s="33">
        <v>20</v>
      </c>
      <c r="F172" s="29">
        <v>1</v>
      </c>
    </row>
    <row r="173" spans="1:6" s="25" customFormat="1" ht="12" customHeight="1" x14ac:dyDescent="0.2">
      <c r="A173" s="20"/>
      <c r="B173" s="26" t="s">
        <v>347</v>
      </c>
      <c r="C173" s="54" t="s">
        <v>348</v>
      </c>
      <c r="D173" s="28">
        <v>1776</v>
      </c>
      <c r="E173" s="33">
        <v>12</v>
      </c>
      <c r="F173" s="29">
        <v>6</v>
      </c>
    </row>
    <row r="174" spans="1:6" s="25" customFormat="1" ht="12" customHeight="1" x14ac:dyDescent="0.2">
      <c r="A174" s="20"/>
      <c r="B174" s="26" t="s">
        <v>349</v>
      </c>
      <c r="C174" s="54" t="s">
        <v>350</v>
      </c>
      <c r="D174" s="28">
        <v>2122</v>
      </c>
      <c r="E174" s="33">
        <v>10</v>
      </c>
      <c r="F174" s="29">
        <v>1</v>
      </c>
    </row>
    <row r="175" spans="1:6" s="25" customFormat="1" ht="12" customHeight="1" x14ac:dyDescent="0.2">
      <c r="A175" s="20"/>
      <c r="B175" s="26" t="s">
        <v>351</v>
      </c>
      <c r="C175" s="54" t="s">
        <v>352</v>
      </c>
      <c r="D175" s="28">
        <v>2001</v>
      </c>
      <c r="E175" s="33">
        <v>5</v>
      </c>
      <c r="F175" s="29">
        <v>1</v>
      </c>
    </row>
    <row r="176" spans="1:6" s="25" customFormat="1" ht="12" customHeight="1" x14ac:dyDescent="0.2">
      <c r="A176" s="20"/>
      <c r="B176" s="26" t="s">
        <v>353</v>
      </c>
      <c r="C176" s="54" t="s">
        <v>354</v>
      </c>
      <c r="D176" s="28">
        <v>6410</v>
      </c>
      <c r="E176" s="33">
        <v>5</v>
      </c>
      <c r="F176" s="29">
        <v>1</v>
      </c>
    </row>
    <row r="177" spans="1:7" s="25" customFormat="1" ht="12" customHeight="1" x14ac:dyDescent="0.2">
      <c r="A177" s="20"/>
      <c r="B177" s="26" t="s">
        <v>355</v>
      </c>
      <c r="C177" s="54" t="s">
        <v>356</v>
      </c>
      <c r="D177" s="28">
        <v>548</v>
      </c>
      <c r="E177" s="33">
        <v>6</v>
      </c>
      <c r="F177" s="29">
        <v>3</v>
      </c>
    </row>
    <row r="178" spans="1:7" s="25" customFormat="1" ht="12" customHeight="1" x14ac:dyDescent="0.2">
      <c r="A178" s="20"/>
      <c r="B178" s="26" t="s">
        <v>357</v>
      </c>
      <c r="C178" s="54" t="s">
        <v>358</v>
      </c>
      <c r="D178" s="28">
        <v>702</v>
      </c>
      <c r="E178" s="33">
        <v>12</v>
      </c>
      <c r="F178" s="29">
        <v>3</v>
      </c>
    </row>
    <row r="179" spans="1:7" s="25" customFormat="1" ht="12" customHeight="1" x14ac:dyDescent="0.2">
      <c r="A179" s="20"/>
      <c r="B179" s="26" t="s">
        <v>359</v>
      </c>
      <c r="C179" s="54" t="s">
        <v>360</v>
      </c>
      <c r="D179" s="28">
        <v>775</v>
      </c>
      <c r="E179" s="33">
        <v>12</v>
      </c>
      <c r="F179" s="29">
        <v>3</v>
      </c>
    </row>
    <row r="180" spans="1:7" s="25" customFormat="1" ht="12" customHeight="1" x14ac:dyDescent="0.2">
      <c r="A180" s="20"/>
      <c r="B180" s="26" t="s">
        <v>361</v>
      </c>
      <c r="C180" s="54" t="s">
        <v>362</v>
      </c>
      <c r="D180" s="28">
        <v>792</v>
      </c>
      <c r="E180" s="33">
        <v>10</v>
      </c>
      <c r="F180" s="29">
        <v>1</v>
      </c>
    </row>
    <row r="181" spans="1:7" s="25" customFormat="1" ht="12" customHeight="1" x14ac:dyDescent="0.2">
      <c r="A181" s="20"/>
      <c r="B181" s="26" t="s">
        <v>363</v>
      </c>
      <c r="C181" s="54" t="s">
        <v>364</v>
      </c>
      <c r="D181" s="28">
        <v>1179</v>
      </c>
      <c r="E181" s="33">
        <v>10</v>
      </c>
      <c r="F181" s="29">
        <v>1</v>
      </c>
    </row>
    <row r="182" spans="1:7" s="25" customFormat="1" ht="12" customHeight="1" x14ac:dyDescent="0.2">
      <c r="A182" s="20"/>
      <c r="B182" s="26" t="s">
        <v>365</v>
      </c>
      <c r="C182" s="54" t="s">
        <v>366</v>
      </c>
      <c r="D182" s="28">
        <v>1359</v>
      </c>
      <c r="E182" s="33">
        <v>20</v>
      </c>
      <c r="F182" s="29">
        <v>1</v>
      </c>
    </row>
    <row r="183" spans="1:7" s="25" customFormat="1" ht="12" customHeight="1" x14ac:dyDescent="0.2">
      <c r="A183" s="20"/>
      <c r="B183" s="26" t="s">
        <v>367</v>
      </c>
      <c r="C183" s="54" t="s">
        <v>368</v>
      </c>
      <c r="D183" s="28">
        <v>187</v>
      </c>
      <c r="E183" s="33">
        <v>50</v>
      </c>
      <c r="F183" s="29">
        <v>1</v>
      </c>
    </row>
    <row r="184" spans="1:7" s="25" customFormat="1" ht="12" customHeight="1" x14ac:dyDescent="0.2">
      <c r="A184" s="20"/>
      <c r="B184" s="26" t="s">
        <v>369</v>
      </c>
      <c r="C184" s="54" t="s">
        <v>370</v>
      </c>
      <c r="D184" s="28">
        <v>204</v>
      </c>
      <c r="E184" s="33">
        <v>50</v>
      </c>
      <c r="F184" s="29">
        <v>1</v>
      </c>
    </row>
    <row r="185" spans="1:7" s="25" customFormat="1" ht="12" customHeight="1" x14ac:dyDescent="0.2">
      <c r="A185" s="20"/>
      <c r="B185" s="26" t="s">
        <v>371</v>
      </c>
      <c r="C185" s="54" t="s">
        <v>372</v>
      </c>
      <c r="D185" s="28">
        <v>231</v>
      </c>
      <c r="E185" s="33">
        <v>50</v>
      </c>
      <c r="F185" s="29">
        <v>1</v>
      </c>
    </row>
    <row r="186" spans="1:7" s="25" customFormat="1" ht="12" customHeight="1" x14ac:dyDescent="0.2">
      <c r="A186" s="20"/>
      <c r="B186" s="26" t="s">
        <v>373</v>
      </c>
      <c r="C186" s="54" t="s">
        <v>374</v>
      </c>
      <c r="D186" s="28">
        <v>1093</v>
      </c>
      <c r="E186" s="33">
        <v>10</v>
      </c>
      <c r="F186" s="29">
        <v>1</v>
      </c>
    </row>
    <row r="187" spans="1:7" s="25" customFormat="1" ht="12" customHeight="1" x14ac:dyDescent="0.2">
      <c r="A187" s="20"/>
      <c r="B187" s="26" t="s">
        <v>496</v>
      </c>
      <c r="C187" s="97" t="s">
        <v>497</v>
      </c>
      <c r="D187" s="28">
        <v>300</v>
      </c>
      <c r="E187" s="33">
        <v>8</v>
      </c>
      <c r="F187" s="29">
        <v>1</v>
      </c>
    </row>
    <row r="188" spans="1:7" s="25" customFormat="1" x14ac:dyDescent="0.2">
      <c r="A188" s="20"/>
      <c r="B188" s="26" t="s">
        <v>375</v>
      </c>
      <c r="C188" s="54" t="s">
        <v>376</v>
      </c>
      <c r="D188" s="28">
        <v>265</v>
      </c>
      <c r="E188" s="33">
        <v>20</v>
      </c>
      <c r="F188" s="29">
        <v>1</v>
      </c>
    </row>
    <row r="189" spans="1:7" s="25" customFormat="1" x14ac:dyDescent="0.2">
      <c r="A189" s="20"/>
      <c r="B189" s="26" t="s">
        <v>377</v>
      </c>
      <c r="C189" s="54" t="s">
        <v>378</v>
      </c>
      <c r="D189" s="28">
        <v>320</v>
      </c>
      <c r="E189" s="33">
        <v>20</v>
      </c>
      <c r="F189" s="29">
        <v>1</v>
      </c>
    </row>
    <row r="190" spans="1:7" s="25" customFormat="1" x14ac:dyDescent="0.2">
      <c r="A190" s="20"/>
      <c r="B190" s="26" t="s">
        <v>379</v>
      </c>
      <c r="C190" s="69" t="s">
        <v>380</v>
      </c>
      <c r="D190" s="28">
        <v>13</v>
      </c>
      <c r="E190" s="33">
        <v>100</v>
      </c>
      <c r="F190" s="29">
        <v>100</v>
      </c>
    </row>
    <row r="191" spans="1:7" s="25" customFormat="1" x14ac:dyDescent="0.2">
      <c r="A191" s="20"/>
      <c r="B191" s="26" t="s">
        <v>381</v>
      </c>
      <c r="C191" s="70" t="s">
        <v>382</v>
      </c>
      <c r="D191" s="28">
        <v>144</v>
      </c>
      <c r="E191" s="33">
        <v>500</v>
      </c>
      <c r="F191" s="29">
        <v>500</v>
      </c>
      <c r="G191" s="96"/>
    </row>
    <row r="192" spans="1:7" ht="12.75" thickBot="1" x14ac:dyDescent="0.25">
      <c r="B192" s="71" t="s">
        <v>383</v>
      </c>
      <c r="C192" s="72" t="s">
        <v>384</v>
      </c>
      <c r="D192" s="39">
        <v>240</v>
      </c>
      <c r="E192" s="40">
        <v>200</v>
      </c>
      <c r="F192" s="41">
        <v>200</v>
      </c>
    </row>
    <row r="193" spans="1:6" s="25" customFormat="1" ht="12" customHeight="1" thickBot="1" x14ac:dyDescent="0.25">
      <c r="A193" s="20"/>
      <c r="B193" s="15" t="s">
        <v>385</v>
      </c>
      <c r="C193" s="16"/>
      <c r="D193" s="17"/>
      <c r="E193" s="18"/>
      <c r="F193" s="19"/>
    </row>
    <row r="194" spans="1:6" x14ac:dyDescent="0.2">
      <c r="B194" s="26" t="s">
        <v>386</v>
      </c>
      <c r="C194" s="54" t="s">
        <v>387</v>
      </c>
      <c r="D194" s="28">
        <v>138</v>
      </c>
      <c r="E194" s="33">
        <v>20</v>
      </c>
      <c r="F194" s="29">
        <v>1</v>
      </c>
    </row>
    <row r="195" spans="1:6" x14ac:dyDescent="0.2">
      <c r="B195" s="26" t="s">
        <v>388</v>
      </c>
      <c r="C195" s="67" t="s">
        <v>389</v>
      </c>
      <c r="D195" s="28">
        <v>817</v>
      </c>
      <c r="E195" s="33">
        <v>20</v>
      </c>
      <c r="F195" s="29">
        <v>1</v>
      </c>
    </row>
    <row r="196" spans="1:6" x14ac:dyDescent="0.2">
      <c r="B196" s="26" t="s">
        <v>390</v>
      </c>
      <c r="C196" s="67" t="s">
        <v>391</v>
      </c>
      <c r="D196" s="28">
        <v>1078</v>
      </c>
      <c r="E196" s="33">
        <v>10</v>
      </c>
      <c r="F196" s="29">
        <v>1</v>
      </c>
    </row>
    <row r="197" spans="1:6" x14ac:dyDescent="0.2">
      <c r="B197" s="26" t="s">
        <v>392</v>
      </c>
      <c r="C197" s="54" t="s">
        <v>393</v>
      </c>
      <c r="D197" s="28">
        <v>577</v>
      </c>
      <c r="E197" s="33">
        <v>20</v>
      </c>
      <c r="F197" s="29">
        <v>1</v>
      </c>
    </row>
    <row r="198" spans="1:6" x14ac:dyDescent="0.2">
      <c r="B198" s="26" t="s">
        <v>394</v>
      </c>
      <c r="C198" s="54" t="s">
        <v>395</v>
      </c>
      <c r="D198" s="28">
        <v>836</v>
      </c>
      <c r="E198" s="33">
        <v>10</v>
      </c>
      <c r="F198" s="29">
        <v>1</v>
      </c>
    </row>
    <row r="199" spans="1:6" x14ac:dyDescent="0.2">
      <c r="B199" s="26" t="s">
        <v>396</v>
      </c>
      <c r="C199" s="67" t="s">
        <v>397</v>
      </c>
      <c r="D199" s="28">
        <v>1510</v>
      </c>
      <c r="E199" s="33">
        <v>10</v>
      </c>
      <c r="F199" s="29">
        <v>1</v>
      </c>
    </row>
    <row r="200" spans="1:6" x14ac:dyDescent="0.2">
      <c r="B200" s="26" t="s">
        <v>398</v>
      </c>
      <c r="C200" s="67" t="s">
        <v>399</v>
      </c>
      <c r="D200" s="28">
        <v>1787</v>
      </c>
      <c r="E200" s="33">
        <v>10</v>
      </c>
      <c r="F200" s="29">
        <v>1</v>
      </c>
    </row>
    <row r="201" spans="1:6" x14ac:dyDescent="0.2">
      <c r="B201" s="26" t="s">
        <v>400</v>
      </c>
      <c r="C201" s="67" t="s">
        <v>401</v>
      </c>
      <c r="D201" s="28">
        <v>1095</v>
      </c>
      <c r="E201" s="33">
        <v>20</v>
      </c>
      <c r="F201" s="29">
        <v>1</v>
      </c>
    </row>
    <row r="202" spans="1:6" x14ac:dyDescent="0.2">
      <c r="B202" s="26" t="s">
        <v>402</v>
      </c>
      <c r="C202" s="67" t="s">
        <v>403</v>
      </c>
      <c r="D202" s="28">
        <v>22</v>
      </c>
      <c r="E202" s="33">
        <v>20</v>
      </c>
      <c r="F202" s="29">
        <v>1</v>
      </c>
    </row>
    <row r="203" spans="1:6" s="25" customFormat="1" ht="12" customHeight="1" x14ac:dyDescent="0.2">
      <c r="A203" s="20"/>
      <c r="B203" s="26" t="s">
        <v>404</v>
      </c>
      <c r="C203" s="67" t="s">
        <v>405</v>
      </c>
      <c r="D203" s="28">
        <v>30</v>
      </c>
      <c r="E203" s="33">
        <v>20</v>
      </c>
      <c r="F203" s="29">
        <v>1</v>
      </c>
    </row>
    <row r="204" spans="1:6" x14ac:dyDescent="0.2">
      <c r="B204" s="26" t="s">
        <v>406</v>
      </c>
      <c r="C204" s="54" t="s">
        <v>407</v>
      </c>
      <c r="D204" s="28">
        <v>23</v>
      </c>
      <c r="E204" s="33">
        <v>20</v>
      </c>
      <c r="F204" s="29">
        <v>1</v>
      </c>
    </row>
    <row r="205" spans="1:6" x14ac:dyDescent="0.2">
      <c r="B205" s="26" t="s">
        <v>408</v>
      </c>
      <c r="C205" s="67" t="s">
        <v>409</v>
      </c>
      <c r="D205" s="28">
        <v>22</v>
      </c>
      <c r="E205" s="33">
        <v>20</v>
      </c>
      <c r="F205" s="29">
        <v>1</v>
      </c>
    </row>
    <row r="206" spans="1:6" ht="12.75" thickBot="1" x14ac:dyDescent="0.25">
      <c r="B206" s="73" t="s">
        <v>410</v>
      </c>
      <c r="C206" s="74" t="s">
        <v>411</v>
      </c>
      <c r="D206" s="62">
        <v>22</v>
      </c>
      <c r="E206" s="75">
        <v>20</v>
      </c>
      <c r="F206" s="63">
        <v>1</v>
      </c>
    </row>
    <row r="207" spans="1:6" ht="12.75" thickBot="1" x14ac:dyDescent="0.25">
      <c r="B207" s="15" t="s">
        <v>412</v>
      </c>
      <c r="C207" s="16"/>
      <c r="D207" s="17"/>
      <c r="E207" s="18"/>
      <c r="F207" s="19"/>
    </row>
    <row r="208" spans="1:6" s="25" customFormat="1" ht="12.75" thickBot="1" x14ac:dyDescent="0.25">
      <c r="A208" s="20"/>
      <c r="B208" s="15" t="s">
        <v>413</v>
      </c>
      <c r="C208" s="16"/>
      <c r="D208" s="17"/>
      <c r="E208" s="18"/>
      <c r="F208" s="19"/>
    </row>
    <row r="209" spans="1:6" s="25" customFormat="1" x14ac:dyDescent="0.2">
      <c r="A209" s="20"/>
      <c r="B209" s="21" t="s">
        <v>414</v>
      </c>
      <c r="C209" s="69" t="s">
        <v>415</v>
      </c>
      <c r="D209" s="28">
        <v>3690</v>
      </c>
      <c r="E209" s="50">
        <v>1</v>
      </c>
      <c r="F209" s="24">
        <v>1</v>
      </c>
    </row>
    <row r="210" spans="1:6" s="25" customFormat="1" x14ac:dyDescent="0.2">
      <c r="A210" s="20"/>
      <c r="B210" s="26" t="s">
        <v>416</v>
      </c>
      <c r="C210" s="69" t="s">
        <v>417</v>
      </c>
      <c r="D210" s="28">
        <v>4060</v>
      </c>
      <c r="E210" s="56">
        <v>1</v>
      </c>
      <c r="F210" s="57">
        <v>1</v>
      </c>
    </row>
    <row r="211" spans="1:6" s="25" customFormat="1" x14ac:dyDescent="0.2">
      <c r="A211" s="20"/>
      <c r="B211" s="76" t="s">
        <v>418</v>
      </c>
      <c r="C211" s="69" t="s">
        <v>419</v>
      </c>
      <c r="D211" s="28">
        <v>4860</v>
      </c>
      <c r="E211" s="56">
        <v>1</v>
      </c>
      <c r="F211" s="57">
        <v>1</v>
      </c>
    </row>
    <row r="212" spans="1:6" s="25" customFormat="1" x14ac:dyDescent="0.2">
      <c r="A212" s="20"/>
      <c r="B212" s="76" t="s">
        <v>420</v>
      </c>
      <c r="C212" s="69" t="s">
        <v>421</v>
      </c>
      <c r="D212" s="28">
        <v>5530</v>
      </c>
      <c r="E212" s="56">
        <v>1</v>
      </c>
      <c r="F212" s="57">
        <v>1</v>
      </c>
    </row>
    <row r="213" spans="1:6" s="25" customFormat="1" x14ac:dyDescent="0.2">
      <c r="A213" s="20"/>
      <c r="B213" s="76" t="s">
        <v>422</v>
      </c>
      <c r="C213" s="69" t="s">
        <v>423</v>
      </c>
      <c r="D213" s="28">
        <v>6560</v>
      </c>
      <c r="E213" s="56">
        <v>1</v>
      </c>
      <c r="F213" s="57">
        <v>1</v>
      </c>
    </row>
    <row r="214" spans="1:6" s="25" customFormat="1" x14ac:dyDescent="0.2">
      <c r="A214" s="20"/>
      <c r="B214" s="76" t="s">
        <v>424</v>
      </c>
      <c r="C214" s="69" t="s">
        <v>425</v>
      </c>
      <c r="D214" s="28">
        <v>7050</v>
      </c>
      <c r="E214" s="56">
        <v>1</v>
      </c>
      <c r="F214" s="57">
        <v>1</v>
      </c>
    </row>
    <row r="215" spans="1:6" s="25" customFormat="1" x14ac:dyDescent="0.2">
      <c r="A215" s="20"/>
      <c r="B215" s="76" t="s">
        <v>426</v>
      </c>
      <c r="C215" s="69" t="s">
        <v>427</v>
      </c>
      <c r="D215" s="28">
        <v>8080</v>
      </c>
      <c r="E215" s="56">
        <v>1</v>
      </c>
      <c r="F215" s="57">
        <v>1</v>
      </c>
    </row>
    <row r="216" spans="1:6" s="25" customFormat="1" x14ac:dyDescent="0.2">
      <c r="A216" s="20"/>
      <c r="B216" s="76" t="s">
        <v>428</v>
      </c>
      <c r="C216" s="69" t="s">
        <v>429</v>
      </c>
      <c r="D216" s="28">
        <v>1820</v>
      </c>
      <c r="E216" s="56">
        <v>1</v>
      </c>
      <c r="F216" s="57">
        <v>1</v>
      </c>
    </row>
    <row r="217" spans="1:6" s="25" customFormat="1" x14ac:dyDescent="0.2">
      <c r="A217" s="20"/>
      <c r="B217" s="76" t="s">
        <v>430</v>
      </c>
      <c r="C217" s="69" t="s">
        <v>431</v>
      </c>
      <c r="D217" s="28">
        <v>2080</v>
      </c>
      <c r="E217" s="56">
        <v>1</v>
      </c>
      <c r="F217" s="57">
        <v>1</v>
      </c>
    </row>
    <row r="218" spans="1:6" s="25" customFormat="1" x14ac:dyDescent="0.2">
      <c r="A218" s="20"/>
      <c r="B218" s="26" t="s">
        <v>432</v>
      </c>
      <c r="C218" s="77" t="s">
        <v>433</v>
      </c>
      <c r="D218" s="28">
        <v>2350</v>
      </c>
      <c r="E218" s="33">
        <v>1</v>
      </c>
      <c r="F218" s="29">
        <v>1</v>
      </c>
    </row>
    <row r="219" spans="1:6" s="25" customFormat="1" x14ac:dyDescent="0.2">
      <c r="A219" s="20"/>
      <c r="B219" s="26" t="s">
        <v>469</v>
      </c>
      <c r="C219" s="77" t="s">
        <v>471</v>
      </c>
      <c r="D219" s="28">
        <v>2650</v>
      </c>
      <c r="E219" s="33">
        <v>1</v>
      </c>
      <c r="F219" s="29">
        <v>1</v>
      </c>
    </row>
    <row r="220" spans="1:6" ht="12.75" thickBot="1" x14ac:dyDescent="0.25">
      <c r="B220" s="45" t="s">
        <v>470</v>
      </c>
      <c r="C220" s="54" t="s">
        <v>472</v>
      </c>
      <c r="D220" s="28">
        <v>2930</v>
      </c>
      <c r="E220" s="52">
        <v>1</v>
      </c>
      <c r="F220" s="53">
        <v>1</v>
      </c>
    </row>
    <row r="221" spans="1:6" s="25" customFormat="1" ht="12.75" thickBot="1" x14ac:dyDescent="0.25">
      <c r="A221" s="20"/>
      <c r="B221" s="15" t="s">
        <v>434</v>
      </c>
      <c r="C221" s="16"/>
      <c r="D221" s="17"/>
      <c r="E221" s="18"/>
      <c r="F221" s="19"/>
    </row>
    <row r="222" spans="1:6" s="25" customFormat="1" x14ac:dyDescent="0.2">
      <c r="A222" s="20"/>
      <c r="B222" s="78" t="s">
        <v>435</v>
      </c>
      <c r="C222" s="79" t="s">
        <v>436</v>
      </c>
      <c r="D222" s="28">
        <v>2870</v>
      </c>
      <c r="E222" s="56">
        <v>1</v>
      </c>
      <c r="F222" s="57">
        <v>1</v>
      </c>
    </row>
    <row r="223" spans="1:6" s="25" customFormat="1" x14ac:dyDescent="0.2">
      <c r="A223" s="20"/>
      <c r="B223" s="80" t="s">
        <v>437</v>
      </c>
      <c r="C223" s="79" t="s">
        <v>438</v>
      </c>
      <c r="D223" s="28">
        <v>3090</v>
      </c>
      <c r="E223" s="56">
        <v>1</v>
      </c>
      <c r="F223" s="57">
        <v>1</v>
      </c>
    </row>
    <row r="224" spans="1:6" s="25" customFormat="1" x14ac:dyDescent="0.2">
      <c r="A224" s="20"/>
      <c r="B224" s="80" t="s">
        <v>439</v>
      </c>
      <c r="C224" s="79" t="s">
        <v>440</v>
      </c>
      <c r="D224" s="28">
        <v>3700</v>
      </c>
      <c r="E224" s="33">
        <v>1</v>
      </c>
      <c r="F224" s="29">
        <v>1</v>
      </c>
    </row>
    <row r="225" spans="1:6" s="25" customFormat="1" x14ac:dyDescent="0.2">
      <c r="A225" s="20"/>
      <c r="B225" s="80" t="s">
        <v>441</v>
      </c>
      <c r="C225" s="79" t="s">
        <v>442</v>
      </c>
      <c r="D225" s="28">
        <v>3910</v>
      </c>
      <c r="E225" s="33">
        <v>1</v>
      </c>
      <c r="F225" s="29">
        <v>1</v>
      </c>
    </row>
    <row r="226" spans="1:6" s="25" customFormat="1" x14ac:dyDescent="0.2">
      <c r="A226" s="20"/>
      <c r="B226" s="26" t="s">
        <v>443</v>
      </c>
      <c r="C226" s="54" t="s">
        <v>444</v>
      </c>
      <c r="D226" s="28">
        <v>4130</v>
      </c>
      <c r="E226" s="33">
        <v>1</v>
      </c>
      <c r="F226" s="29">
        <v>1</v>
      </c>
    </row>
    <row r="227" spans="1:6" s="25" customFormat="1" x14ac:dyDescent="0.2">
      <c r="A227" s="20"/>
      <c r="B227" s="26" t="s">
        <v>445</v>
      </c>
      <c r="C227" s="54" t="s">
        <v>446</v>
      </c>
      <c r="D227" s="28">
        <v>4710</v>
      </c>
      <c r="E227" s="33">
        <v>1</v>
      </c>
      <c r="F227" s="29">
        <v>1</v>
      </c>
    </row>
    <row r="228" spans="1:6" s="25" customFormat="1" x14ac:dyDescent="0.2">
      <c r="A228" s="20"/>
      <c r="B228" s="26" t="s">
        <v>447</v>
      </c>
      <c r="C228" s="54" t="s">
        <v>448</v>
      </c>
      <c r="D228" s="28">
        <v>4270</v>
      </c>
      <c r="E228" s="33">
        <v>1</v>
      </c>
      <c r="F228" s="29">
        <v>1</v>
      </c>
    </row>
    <row r="229" spans="1:6" s="25" customFormat="1" x14ac:dyDescent="0.2">
      <c r="A229" s="20"/>
      <c r="B229" s="26" t="s">
        <v>449</v>
      </c>
      <c r="C229" s="54" t="s">
        <v>450</v>
      </c>
      <c r="D229" s="28">
        <v>4880</v>
      </c>
      <c r="E229" s="33">
        <v>1</v>
      </c>
      <c r="F229" s="29">
        <v>1</v>
      </c>
    </row>
    <row r="230" spans="1:6" s="25" customFormat="1" x14ac:dyDescent="0.2">
      <c r="A230" s="20"/>
      <c r="B230" s="26" t="s">
        <v>451</v>
      </c>
      <c r="C230" s="79" t="s">
        <v>452</v>
      </c>
      <c r="D230" s="28">
        <v>4360</v>
      </c>
      <c r="E230" s="33">
        <v>1</v>
      </c>
      <c r="F230" s="29">
        <v>1</v>
      </c>
    </row>
    <row r="231" spans="1:6" s="25" customFormat="1" x14ac:dyDescent="0.2">
      <c r="A231" s="20"/>
      <c r="B231" s="45" t="s">
        <v>453</v>
      </c>
      <c r="C231" s="54" t="s">
        <v>454</v>
      </c>
      <c r="D231" s="28">
        <v>1450</v>
      </c>
      <c r="E231" s="52">
        <v>1</v>
      </c>
      <c r="F231" s="53">
        <v>1</v>
      </c>
    </row>
    <row r="232" spans="1:6" s="25" customFormat="1" x14ac:dyDescent="0.2">
      <c r="A232" s="20"/>
      <c r="B232" s="26" t="s">
        <v>455</v>
      </c>
      <c r="C232" s="69" t="s">
        <v>456</v>
      </c>
      <c r="D232" s="28">
        <v>1690</v>
      </c>
      <c r="E232" s="33">
        <v>1</v>
      </c>
      <c r="F232" s="29">
        <v>1</v>
      </c>
    </row>
    <row r="233" spans="1:6" ht="12.75" thickBot="1" x14ac:dyDescent="0.25">
      <c r="B233" s="45" t="s">
        <v>457</v>
      </c>
      <c r="C233" s="54" t="s">
        <v>458</v>
      </c>
      <c r="D233" s="28">
        <v>1820</v>
      </c>
      <c r="E233" s="52">
        <v>1</v>
      </c>
      <c r="F233" s="53">
        <v>1</v>
      </c>
    </row>
    <row r="234" spans="1:6" s="25" customFormat="1" ht="12.75" thickBot="1" x14ac:dyDescent="0.25">
      <c r="A234" s="20"/>
      <c r="B234" s="15" t="s">
        <v>459</v>
      </c>
      <c r="C234" s="16"/>
      <c r="D234" s="17"/>
      <c r="E234" s="18"/>
      <c r="F234" s="19"/>
    </row>
    <row r="235" spans="1:6" s="25" customFormat="1" ht="22.5" x14ac:dyDescent="0.2">
      <c r="A235" s="20"/>
      <c r="B235" s="26" t="s">
        <v>460</v>
      </c>
      <c r="C235" s="54" t="s">
        <v>461</v>
      </c>
      <c r="D235" s="28">
        <v>4350</v>
      </c>
      <c r="E235" s="33">
        <v>1</v>
      </c>
      <c r="F235" s="29">
        <v>1</v>
      </c>
    </row>
    <row r="236" spans="1:6" ht="23.25" thickBot="1" x14ac:dyDescent="0.25">
      <c r="B236" s="73" t="s">
        <v>462</v>
      </c>
      <c r="C236" s="81" t="s">
        <v>463</v>
      </c>
      <c r="D236" s="62">
        <v>4960</v>
      </c>
      <c r="E236" s="75">
        <v>1</v>
      </c>
      <c r="F236" s="63">
        <v>1</v>
      </c>
    </row>
    <row r="237" spans="1:6" s="25" customFormat="1" ht="12.75" thickBot="1" x14ac:dyDescent="0.25">
      <c r="A237" s="20"/>
      <c r="B237" s="15" t="s">
        <v>464</v>
      </c>
      <c r="C237" s="16"/>
      <c r="D237" s="17"/>
      <c r="E237" s="18"/>
      <c r="F237" s="19"/>
    </row>
    <row r="238" spans="1:6" ht="12.75" thickBot="1" x14ac:dyDescent="0.25">
      <c r="B238" s="82" t="s">
        <v>465</v>
      </c>
      <c r="C238" s="83" t="s">
        <v>466</v>
      </c>
      <c r="D238" s="84">
        <v>550</v>
      </c>
      <c r="E238" s="85">
        <v>12</v>
      </c>
      <c r="F238" s="86">
        <v>1</v>
      </c>
    </row>
    <row r="239" spans="1:6" s="94" customFormat="1" x14ac:dyDescent="0.2">
      <c r="A239" s="93"/>
      <c r="B239" s="87"/>
      <c r="C239" s="88"/>
      <c r="D239" s="3"/>
      <c r="E239" s="5"/>
      <c r="F239" s="5"/>
    </row>
    <row r="240" spans="1:6" s="94" customFormat="1" x14ac:dyDescent="0.2">
      <c r="A240" s="93"/>
      <c r="B240" s="6" t="s">
        <v>0</v>
      </c>
      <c r="C240" s="6"/>
      <c r="E240" s="95"/>
      <c r="F240" s="95"/>
    </row>
    <row r="241" spans="1:6" s="94" customFormat="1" x14ac:dyDescent="0.2">
      <c r="A241" s="93"/>
      <c r="B241" s="6" t="s">
        <v>1</v>
      </c>
      <c r="C241" s="6"/>
      <c r="E241" s="95"/>
      <c r="F241" s="95"/>
    </row>
    <row r="242" spans="1:6" s="94" customFormat="1" x14ac:dyDescent="0.2">
      <c r="A242" s="93"/>
      <c r="B242" s="6" t="s">
        <v>2</v>
      </c>
      <c r="C242" s="6"/>
      <c r="E242" s="95"/>
      <c r="F242" s="95"/>
    </row>
    <row r="243" spans="1:6" x14ac:dyDescent="0.2">
      <c r="B243" s="6" t="s">
        <v>3</v>
      </c>
      <c r="C243" s="6"/>
      <c r="D243" s="94"/>
      <c r="E243" s="95"/>
      <c r="F243" s="95"/>
    </row>
  </sheetData>
  <mergeCells count="1">
    <mergeCell ref="B7:F7"/>
  </mergeCells>
  <pageMargins left="0.15748031496062992" right="0.15748031496062992" top="0.23622047244094491" bottom="0.27559055118110237" header="0.19685039370078741" footer="0.15748031496062992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4"/>
  <sheetViews>
    <sheetView topLeftCell="A98" workbookViewId="0">
      <selection activeCell="D125" sqref="D125"/>
    </sheetView>
  </sheetViews>
  <sheetFormatPr defaultColWidth="10.33203125" defaultRowHeight="12" x14ac:dyDescent="0.2"/>
  <cols>
    <col min="1" max="1" width="3.1640625" style="1" customWidth="1"/>
    <col min="2" max="2" width="25.33203125" style="87" customWidth="1"/>
    <col min="3" max="3" width="93.5" style="87" customWidth="1"/>
    <col min="4" max="4" width="15.5" style="3" customWidth="1"/>
    <col min="5" max="5" width="17.1640625" style="5" customWidth="1"/>
    <col min="6" max="6" width="11" style="5" bestFit="1" customWidth="1"/>
    <col min="7" max="16384" width="10.33203125" style="3"/>
  </cols>
  <sheetData>
    <row r="2" spans="1:6" ht="18.75" x14ac:dyDescent="0.3">
      <c r="B2" s="92">
        <v>41944</v>
      </c>
      <c r="C2" s="2"/>
      <c r="E2" s="89"/>
      <c r="F2" s="4"/>
    </row>
    <row r="3" spans="1:6" ht="18.75" x14ac:dyDescent="0.3">
      <c r="B3" s="91" t="s">
        <v>467</v>
      </c>
      <c r="E3" s="90"/>
    </row>
    <row r="4" spans="1:6" ht="18.75" x14ac:dyDescent="0.3">
      <c r="B4" s="91" t="s">
        <v>468</v>
      </c>
      <c r="E4" s="3"/>
    </row>
    <row r="5" spans="1:6" ht="12.75" thickBot="1" x14ac:dyDescent="0.25">
      <c r="B5" s="7"/>
      <c r="C5" s="7"/>
      <c r="D5" s="8"/>
      <c r="E5" s="9"/>
      <c r="F5" s="9"/>
    </row>
    <row r="6" spans="1:6" ht="48.75" thickBot="1" x14ac:dyDescent="0.25">
      <c r="B6" s="10" t="s">
        <v>4</v>
      </c>
      <c r="C6" s="11" t="s">
        <v>5</v>
      </c>
      <c r="D6" s="12" t="s">
        <v>6</v>
      </c>
      <c r="E6" s="13" t="s">
        <v>7</v>
      </c>
      <c r="F6" s="14" t="s">
        <v>8</v>
      </c>
    </row>
    <row r="7" spans="1:6" s="110" customFormat="1" ht="12.75" thickBot="1" x14ac:dyDescent="0.25">
      <c r="A7" s="109"/>
      <c r="B7" s="400" t="s">
        <v>499</v>
      </c>
      <c r="C7" s="401"/>
      <c r="D7" s="401"/>
      <c r="E7" s="401"/>
      <c r="F7" s="402"/>
    </row>
    <row r="8" spans="1:6" s="113" customFormat="1" ht="12.75" thickBot="1" x14ac:dyDescent="0.25">
      <c r="A8" s="112"/>
      <c r="B8" s="114"/>
      <c r="C8" s="114"/>
      <c r="D8" s="114"/>
      <c r="E8" s="114"/>
      <c r="F8" s="114"/>
    </row>
    <row r="9" spans="1:6" ht="12.75" thickBot="1" x14ac:dyDescent="0.25">
      <c r="B9" s="34" t="s">
        <v>9</v>
      </c>
      <c r="C9" s="35"/>
      <c r="D9" s="111"/>
      <c r="E9" s="37"/>
      <c r="F9" s="38"/>
    </row>
    <row r="10" spans="1:6" ht="12.75" thickBot="1" x14ac:dyDescent="0.25">
      <c r="B10" s="15" t="s">
        <v>498</v>
      </c>
      <c r="C10" s="16"/>
      <c r="D10" s="47"/>
      <c r="E10" s="18"/>
      <c r="F10" s="19"/>
    </row>
    <row r="11" spans="1:6" s="25" customFormat="1" x14ac:dyDescent="0.2">
      <c r="A11" s="20"/>
      <c r="B11" s="21" t="s">
        <v>10</v>
      </c>
      <c r="C11" s="22" t="s">
        <v>11</v>
      </c>
      <c r="D11" s="23">
        <v>9670</v>
      </c>
      <c r="E11" s="24">
        <v>6</v>
      </c>
      <c r="F11" s="24">
        <v>2</v>
      </c>
    </row>
    <row r="12" spans="1:6" s="25" customFormat="1" x14ac:dyDescent="0.2">
      <c r="A12" s="20"/>
      <c r="B12" s="26" t="s">
        <v>12</v>
      </c>
      <c r="C12" s="27" t="s">
        <v>13</v>
      </c>
      <c r="D12" s="28">
        <v>10510</v>
      </c>
      <c r="E12" s="29">
        <v>6</v>
      </c>
      <c r="F12" s="29">
        <v>2</v>
      </c>
    </row>
    <row r="13" spans="1:6" x14ac:dyDescent="0.2">
      <c r="B13" s="26" t="s">
        <v>14</v>
      </c>
      <c r="C13" s="27" t="s">
        <v>15</v>
      </c>
      <c r="D13" s="28">
        <v>11460</v>
      </c>
      <c r="E13" s="29">
        <v>5</v>
      </c>
      <c r="F13" s="29">
        <v>1</v>
      </c>
    </row>
    <row r="14" spans="1:6" x14ac:dyDescent="0.2">
      <c r="B14" s="26" t="s">
        <v>16</v>
      </c>
      <c r="C14" s="27" t="s">
        <v>17</v>
      </c>
      <c r="D14" s="28">
        <v>11620</v>
      </c>
      <c r="E14" s="29">
        <v>6</v>
      </c>
      <c r="F14" s="29">
        <v>1</v>
      </c>
    </row>
    <row r="15" spans="1:6" x14ac:dyDescent="0.2">
      <c r="B15" s="26" t="s">
        <v>18</v>
      </c>
      <c r="C15" s="27" t="s">
        <v>19</v>
      </c>
      <c r="D15" s="28">
        <v>12580</v>
      </c>
      <c r="E15" s="29">
        <v>5</v>
      </c>
      <c r="F15" s="29">
        <v>1</v>
      </c>
    </row>
    <row r="16" spans="1:6" x14ac:dyDescent="0.2">
      <c r="B16" s="26" t="s">
        <v>20</v>
      </c>
      <c r="C16" s="27" t="s">
        <v>21</v>
      </c>
      <c r="D16" s="28">
        <v>13430</v>
      </c>
      <c r="E16" s="29">
        <v>6</v>
      </c>
      <c r="F16" s="29">
        <v>3</v>
      </c>
    </row>
    <row r="17" spans="1:7" x14ac:dyDescent="0.2">
      <c r="B17" s="26" t="s">
        <v>22</v>
      </c>
      <c r="C17" s="27" t="s">
        <v>23</v>
      </c>
      <c r="D17" s="28">
        <v>12630</v>
      </c>
      <c r="E17" s="29">
        <v>6</v>
      </c>
      <c r="F17" s="29">
        <v>3</v>
      </c>
    </row>
    <row r="18" spans="1:7" s="25" customFormat="1" x14ac:dyDescent="0.2">
      <c r="A18" s="20"/>
      <c r="B18" s="26" t="s">
        <v>24</v>
      </c>
      <c r="C18" s="27" t="s">
        <v>25</v>
      </c>
      <c r="D18" s="28">
        <v>12630</v>
      </c>
      <c r="E18" s="29">
        <v>6</v>
      </c>
      <c r="F18" s="29">
        <v>3</v>
      </c>
    </row>
    <row r="19" spans="1:7" x14ac:dyDescent="0.2">
      <c r="B19" s="26" t="s">
        <v>26</v>
      </c>
      <c r="C19" s="27" t="s">
        <v>27</v>
      </c>
      <c r="D19" s="28">
        <v>13600</v>
      </c>
      <c r="E19" s="29">
        <v>9</v>
      </c>
      <c r="F19" s="29">
        <v>3</v>
      </c>
    </row>
    <row r="20" spans="1:7" s="25" customFormat="1" x14ac:dyDescent="0.2">
      <c r="A20" s="20"/>
      <c r="B20" s="26" t="s">
        <v>28</v>
      </c>
      <c r="C20" s="27" t="s">
        <v>29</v>
      </c>
      <c r="D20" s="28">
        <v>13600</v>
      </c>
      <c r="E20" s="29">
        <v>9</v>
      </c>
      <c r="F20" s="29">
        <v>3</v>
      </c>
    </row>
    <row r="21" spans="1:7" x14ac:dyDescent="0.2">
      <c r="B21" s="26" t="s">
        <v>30</v>
      </c>
      <c r="C21" s="27" t="s">
        <v>31</v>
      </c>
      <c r="D21" s="28">
        <v>13930</v>
      </c>
      <c r="E21" s="29">
        <v>6</v>
      </c>
      <c r="F21" s="29">
        <v>3</v>
      </c>
    </row>
    <row r="22" spans="1:7" x14ac:dyDescent="0.2">
      <c r="B22" s="26" t="s">
        <v>32</v>
      </c>
      <c r="C22" s="27" t="s">
        <v>33</v>
      </c>
      <c r="D22" s="28">
        <v>15000</v>
      </c>
      <c r="E22" s="29">
        <v>6</v>
      </c>
      <c r="F22" s="29">
        <v>3</v>
      </c>
    </row>
    <row r="23" spans="1:7" x14ac:dyDescent="0.2">
      <c r="B23" s="26" t="s">
        <v>34</v>
      </c>
      <c r="C23" s="27" t="s">
        <v>35</v>
      </c>
      <c r="D23" s="28">
        <v>15640</v>
      </c>
      <c r="E23" s="29">
        <v>3</v>
      </c>
      <c r="F23" s="29">
        <v>3</v>
      </c>
    </row>
    <row r="24" spans="1:7" s="25" customFormat="1" x14ac:dyDescent="0.2">
      <c r="A24" s="20"/>
      <c r="B24" s="26" t="s">
        <v>36</v>
      </c>
      <c r="C24" s="27" t="s">
        <v>37</v>
      </c>
      <c r="D24" s="28">
        <v>16210</v>
      </c>
      <c r="E24" s="29">
        <v>6</v>
      </c>
      <c r="F24" s="29">
        <v>2</v>
      </c>
    </row>
    <row r="25" spans="1:7" x14ac:dyDescent="0.2">
      <c r="B25" s="26" t="s">
        <v>38</v>
      </c>
      <c r="C25" s="31" t="s">
        <v>39</v>
      </c>
      <c r="D25" s="28">
        <v>17280</v>
      </c>
      <c r="E25" s="29">
        <v>4</v>
      </c>
      <c r="F25" s="29">
        <v>2</v>
      </c>
    </row>
    <row r="26" spans="1:7" s="25" customFormat="1" x14ac:dyDescent="0.2">
      <c r="A26" s="20"/>
      <c r="B26" s="26" t="s">
        <v>40</v>
      </c>
      <c r="C26" s="27" t="s">
        <v>41</v>
      </c>
      <c r="D26" s="28">
        <v>17080</v>
      </c>
      <c r="E26" s="29">
        <v>4</v>
      </c>
      <c r="F26" s="29">
        <v>2</v>
      </c>
    </row>
    <row r="27" spans="1:7" x14ac:dyDescent="0.2">
      <c r="B27" s="26" t="s">
        <v>42</v>
      </c>
      <c r="C27" s="27" t="s">
        <v>43</v>
      </c>
      <c r="D27" s="28">
        <v>17580</v>
      </c>
      <c r="E27" s="29">
        <v>6</v>
      </c>
      <c r="F27" s="29">
        <v>2</v>
      </c>
    </row>
    <row r="28" spans="1:7" ht="12.75" thickBot="1" x14ac:dyDescent="0.25">
      <c r="B28" s="26" t="s">
        <v>44</v>
      </c>
      <c r="C28" s="32" t="s">
        <v>45</v>
      </c>
      <c r="D28" s="28">
        <v>17580</v>
      </c>
      <c r="E28" s="33">
        <v>2</v>
      </c>
      <c r="F28" s="29">
        <v>2</v>
      </c>
    </row>
    <row r="29" spans="1:7" ht="12.75" thickBot="1" x14ac:dyDescent="0.25">
      <c r="B29" s="15" t="s">
        <v>96</v>
      </c>
      <c r="C29" s="16"/>
      <c r="D29" s="47"/>
      <c r="E29" s="18"/>
      <c r="F29" s="19"/>
    </row>
    <row r="30" spans="1:7" ht="12.75" thickBot="1" x14ac:dyDescent="0.25">
      <c r="B30" s="15" t="s">
        <v>492</v>
      </c>
      <c r="C30" s="16"/>
      <c r="D30" s="47"/>
      <c r="E30" s="18"/>
      <c r="F30" s="19"/>
    </row>
    <row r="31" spans="1:7" s="25" customFormat="1" x14ac:dyDescent="0.2">
      <c r="A31" s="20"/>
      <c r="B31" s="26" t="s">
        <v>97</v>
      </c>
      <c r="C31" s="42" t="s">
        <v>98</v>
      </c>
      <c r="D31" s="43">
        <v>7190</v>
      </c>
      <c r="E31" s="33">
        <v>3</v>
      </c>
      <c r="F31" s="29">
        <v>3</v>
      </c>
      <c r="G31" s="102"/>
    </row>
    <row r="32" spans="1:7" s="25" customFormat="1" x14ac:dyDescent="0.2">
      <c r="A32" s="20"/>
      <c r="B32" s="26" t="s">
        <v>99</v>
      </c>
      <c r="C32" s="44" t="s">
        <v>100</v>
      </c>
      <c r="D32" s="43">
        <v>7720</v>
      </c>
      <c r="E32" s="33">
        <v>3</v>
      </c>
      <c r="F32" s="29">
        <v>3</v>
      </c>
      <c r="G32" s="102"/>
    </row>
    <row r="33" spans="1:7" s="25" customFormat="1" x14ac:dyDescent="0.2">
      <c r="A33" s="20"/>
      <c r="B33" s="26" t="s">
        <v>101</v>
      </c>
      <c r="C33" s="44" t="s">
        <v>102</v>
      </c>
      <c r="D33" s="43">
        <v>7940</v>
      </c>
      <c r="E33" s="33">
        <v>3</v>
      </c>
      <c r="F33" s="29">
        <v>3</v>
      </c>
      <c r="G33" s="102"/>
    </row>
    <row r="34" spans="1:7" s="25" customFormat="1" x14ac:dyDescent="0.2">
      <c r="A34" s="20"/>
      <c r="B34" s="26" t="s">
        <v>103</v>
      </c>
      <c r="C34" s="44" t="s">
        <v>104</v>
      </c>
      <c r="D34" s="43">
        <v>8560</v>
      </c>
      <c r="E34" s="33">
        <v>3</v>
      </c>
      <c r="F34" s="29">
        <v>3</v>
      </c>
      <c r="G34" s="102"/>
    </row>
    <row r="35" spans="1:7" s="25" customFormat="1" x14ac:dyDescent="0.2">
      <c r="A35" s="20"/>
      <c r="B35" s="26" t="s">
        <v>105</v>
      </c>
      <c r="C35" s="44" t="s">
        <v>106</v>
      </c>
      <c r="D35" s="43">
        <v>8680</v>
      </c>
      <c r="E35" s="33">
        <v>3</v>
      </c>
      <c r="F35" s="29">
        <v>3</v>
      </c>
      <c r="G35" s="102"/>
    </row>
    <row r="36" spans="1:7" s="25" customFormat="1" x14ac:dyDescent="0.2">
      <c r="A36" s="20"/>
      <c r="B36" s="26" t="s">
        <v>107</v>
      </c>
      <c r="C36" s="44" t="s">
        <v>108</v>
      </c>
      <c r="D36" s="43">
        <v>9420</v>
      </c>
      <c r="E36" s="33">
        <v>3</v>
      </c>
      <c r="F36" s="29">
        <v>3</v>
      </c>
      <c r="G36" s="102"/>
    </row>
    <row r="37" spans="1:7" s="25" customFormat="1" x14ac:dyDescent="0.2">
      <c r="A37" s="20"/>
      <c r="B37" s="26" t="s">
        <v>109</v>
      </c>
      <c r="C37" s="44" t="s">
        <v>110</v>
      </c>
      <c r="D37" s="43">
        <v>9620</v>
      </c>
      <c r="E37" s="33">
        <v>3</v>
      </c>
      <c r="F37" s="29">
        <v>3</v>
      </c>
      <c r="G37" s="102"/>
    </row>
    <row r="38" spans="1:7" s="25" customFormat="1" x14ac:dyDescent="0.2">
      <c r="A38" s="20"/>
      <c r="B38" s="26" t="s">
        <v>111</v>
      </c>
      <c r="C38" s="44" t="s">
        <v>112</v>
      </c>
      <c r="D38" s="43">
        <v>10260</v>
      </c>
      <c r="E38" s="33">
        <v>3</v>
      </c>
      <c r="F38" s="29">
        <v>3</v>
      </c>
      <c r="G38" s="102"/>
    </row>
    <row r="39" spans="1:7" s="25" customFormat="1" x14ac:dyDescent="0.2">
      <c r="A39" s="20"/>
      <c r="B39" s="26" t="s">
        <v>113</v>
      </c>
      <c r="C39" s="44" t="s">
        <v>114</v>
      </c>
      <c r="D39" s="43">
        <v>10380</v>
      </c>
      <c r="E39" s="33">
        <v>3</v>
      </c>
      <c r="F39" s="29">
        <v>3</v>
      </c>
      <c r="G39" s="102"/>
    </row>
    <row r="40" spans="1:7" s="25" customFormat="1" x14ac:dyDescent="0.2">
      <c r="A40" s="20"/>
      <c r="B40" s="26" t="s">
        <v>115</v>
      </c>
      <c r="C40" s="44" t="s">
        <v>116</v>
      </c>
      <c r="D40" s="43">
        <v>11220</v>
      </c>
      <c r="E40" s="33">
        <v>3</v>
      </c>
      <c r="F40" s="29">
        <v>3</v>
      </c>
      <c r="G40" s="102"/>
    </row>
    <row r="41" spans="1:7" s="25" customFormat="1" x14ac:dyDescent="0.2">
      <c r="A41" s="20"/>
      <c r="B41" s="26" t="s">
        <v>117</v>
      </c>
      <c r="C41" s="44" t="s">
        <v>118</v>
      </c>
      <c r="D41" s="43">
        <v>11320</v>
      </c>
      <c r="E41" s="33">
        <v>3</v>
      </c>
      <c r="F41" s="29">
        <v>3</v>
      </c>
      <c r="G41" s="102"/>
    </row>
    <row r="42" spans="1:7" s="25" customFormat="1" ht="12.75" thickBot="1" x14ac:dyDescent="0.25">
      <c r="A42" s="20"/>
      <c r="B42" s="26" t="s">
        <v>119</v>
      </c>
      <c r="C42" s="98" t="s">
        <v>120</v>
      </c>
      <c r="D42" s="99">
        <v>11860</v>
      </c>
      <c r="E42" s="40">
        <v>3</v>
      </c>
      <c r="F42" s="41">
        <v>3</v>
      </c>
      <c r="G42" s="102"/>
    </row>
    <row r="43" spans="1:7" ht="12.75" thickBot="1" x14ac:dyDescent="0.25">
      <c r="B43" s="15" t="s">
        <v>121</v>
      </c>
      <c r="C43" s="16"/>
      <c r="D43" s="17"/>
      <c r="E43" s="18"/>
      <c r="F43" s="19"/>
    </row>
    <row r="44" spans="1:7" x14ac:dyDescent="0.2">
      <c r="B44" s="26" t="s">
        <v>122</v>
      </c>
      <c r="C44" s="32" t="s">
        <v>123</v>
      </c>
      <c r="D44" s="28">
        <v>15110</v>
      </c>
      <c r="E44" s="33">
        <v>6</v>
      </c>
      <c r="F44" s="29">
        <v>1</v>
      </c>
    </row>
    <row r="45" spans="1:7" x14ac:dyDescent="0.2">
      <c r="B45" s="26" t="s">
        <v>124</v>
      </c>
      <c r="C45" s="32" t="s">
        <v>125</v>
      </c>
      <c r="D45" s="28">
        <v>16930</v>
      </c>
      <c r="E45" s="33">
        <v>6</v>
      </c>
      <c r="F45" s="29">
        <v>1</v>
      </c>
    </row>
    <row r="46" spans="1:7" x14ac:dyDescent="0.2">
      <c r="B46" s="26" t="s">
        <v>126</v>
      </c>
      <c r="C46" s="32" t="s">
        <v>127</v>
      </c>
      <c r="D46" s="28">
        <v>17820</v>
      </c>
      <c r="E46" s="33">
        <v>6</v>
      </c>
      <c r="F46" s="29">
        <v>3</v>
      </c>
    </row>
    <row r="47" spans="1:7" x14ac:dyDescent="0.2">
      <c r="B47" s="26" t="s">
        <v>128</v>
      </c>
      <c r="C47" s="32" t="s">
        <v>129</v>
      </c>
      <c r="D47" s="28">
        <v>19270</v>
      </c>
      <c r="E47" s="33">
        <v>6</v>
      </c>
      <c r="F47" s="29">
        <v>3</v>
      </c>
    </row>
    <row r="48" spans="1:7" x14ac:dyDescent="0.2">
      <c r="B48" s="26" t="s">
        <v>130</v>
      </c>
      <c r="C48" s="32" t="s">
        <v>131</v>
      </c>
      <c r="D48" s="28">
        <v>20160</v>
      </c>
      <c r="E48" s="33">
        <v>6</v>
      </c>
      <c r="F48" s="29">
        <v>3</v>
      </c>
    </row>
    <row r="49" spans="2:6" ht="12.75" thickBot="1" x14ac:dyDescent="0.25">
      <c r="B49" s="26" t="s">
        <v>132</v>
      </c>
      <c r="C49" s="32" t="s">
        <v>133</v>
      </c>
      <c r="D49" s="28">
        <v>20540</v>
      </c>
      <c r="E49" s="33">
        <v>6</v>
      </c>
      <c r="F49" s="29">
        <v>3</v>
      </c>
    </row>
    <row r="50" spans="2:6" ht="12.75" thickBot="1" x14ac:dyDescent="0.25">
      <c r="B50" s="15" t="s">
        <v>479</v>
      </c>
      <c r="C50" s="16"/>
      <c r="D50" s="17"/>
      <c r="E50" s="18"/>
      <c r="F50" s="19"/>
    </row>
    <row r="51" spans="2:6" x14ac:dyDescent="0.2">
      <c r="B51" s="26" t="s">
        <v>475</v>
      </c>
      <c r="C51" s="100" t="s">
        <v>480</v>
      </c>
      <c r="D51" s="28">
        <v>26010</v>
      </c>
      <c r="E51" s="33">
        <v>6</v>
      </c>
      <c r="F51" s="29">
        <v>3</v>
      </c>
    </row>
    <row r="52" spans="2:6" x14ac:dyDescent="0.2">
      <c r="B52" s="26" t="s">
        <v>476</v>
      </c>
      <c r="C52" s="100" t="s">
        <v>481</v>
      </c>
      <c r="D52" s="28">
        <v>27250</v>
      </c>
      <c r="E52" s="33">
        <v>6</v>
      </c>
      <c r="F52" s="29">
        <v>3</v>
      </c>
    </row>
    <row r="53" spans="2:6" x14ac:dyDescent="0.2">
      <c r="B53" s="26" t="s">
        <v>477</v>
      </c>
      <c r="C53" s="100" t="s">
        <v>482</v>
      </c>
      <c r="D53" s="28">
        <v>27350</v>
      </c>
      <c r="E53" s="33">
        <v>6</v>
      </c>
      <c r="F53" s="29">
        <v>3</v>
      </c>
    </row>
    <row r="54" spans="2:6" ht="12.75" thickBot="1" x14ac:dyDescent="0.25">
      <c r="B54" s="26" t="s">
        <v>478</v>
      </c>
      <c r="C54" s="100" t="s">
        <v>483</v>
      </c>
      <c r="D54" s="28">
        <v>28690</v>
      </c>
      <c r="E54" s="33">
        <v>6</v>
      </c>
      <c r="F54" s="29">
        <v>3</v>
      </c>
    </row>
    <row r="55" spans="2:6" ht="12.75" thickBot="1" x14ac:dyDescent="0.25">
      <c r="B55" s="15" t="s">
        <v>134</v>
      </c>
      <c r="C55" s="16"/>
      <c r="D55" s="17"/>
      <c r="E55" s="18"/>
      <c r="F55" s="19"/>
    </row>
    <row r="56" spans="2:6" x14ac:dyDescent="0.2">
      <c r="B56" s="26" t="s">
        <v>135</v>
      </c>
      <c r="C56" s="32" t="s">
        <v>136</v>
      </c>
      <c r="D56" s="28">
        <v>15880</v>
      </c>
      <c r="E56" s="33">
        <v>6</v>
      </c>
      <c r="F56" s="29">
        <v>1</v>
      </c>
    </row>
    <row r="57" spans="2:6" x14ac:dyDescent="0.2">
      <c r="B57" s="26" t="s">
        <v>137</v>
      </c>
      <c r="C57" s="32" t="s">
        <v>138</v>
      </c>
      <c r="D57" s="28">
        <v>17770</v>
      </c>
      <c r="E57" s="33">
        <v>6</v>
      </c>
      <c r="F57" s="29">
        <v>1</v>
      </c>
    </row>
    <row r="58" spans="2:6" x14ac:dyDescent="0.2">
      <c r="B58" s="26" t="s">
        <v>139</v>
      </c>
      <c r="C58" s="32" t="s">
        <v>140</v>
      </c>
      <c r="D58" s="28">
        <v>18720</v>
      </c>
      <c r="E58" s="33">
        <v>6</v>
      </c>
      <c r="F58" s="29">
        <v>3</v>
      </c>
    </row>
    <row r="59" spans="2:6" x14ac:dyDescent="0.2">
      <c r="B59" s="26" t="s">
        <v>141</v>
      </c>
      <c r="C59" s="32" t="s">
        <v>142</v>
      </c>
      <c r="D59" s="28">
        <v>20230</v>
      </c>
      <c r="E59" s="33">
        <v>6</v>
      </c>
      <c r="F59" s="29">
        <v>3</v>
      </c>
    </row>
    <row r="60" spans="2:6" x14ac:dyDescent="0.2">
      <c r="B60" s="26" t="s">
        <v>143</v>
      </c>
      <c r="C60" s="32" t="s">
        <v>144</v>
      </c>
      <c r="D60" s="28">
        <v>21170</v>
      </c>
      <c r="E60" s="33">
        <v>6</v>
      </c>
      <c r="F60" s="29">
        <v>3</v>
      </c>
    </row>
    <row r="61" spans="2:6" ht="12.75" thickBot="1" x14ac:dyDescent="0.25">
      <c r="B61" s="26" t="s">
        <v>145</v>
      </c>
      <c r="C61" s="32" t="s">
        <v>146</v>
      </c>
      <c r="D61" s="28">
        <v>21570</v>
      </c>
      <c r="E61" s="33">
        <v>6</v>
      </c>
      <c r="F61" s="29">
        <v>3</v>
      </c>
    </row>
    <row r="62" spans="2:6" ht="12.75" thickBot="1" x14ac:dyDescent="0.25">
      <c r="B62" s="15" t="s">
        <v>147</v>
      </c>
      <c r="C62" s="48"/>
      <c r="D62" s="17"/>
      <c r="E62" s="18"/>
      <c r="F62" s="19"/>
    </row>
    <row r="63" spans="2:6" x14ac:dyDescent="0.2">
      <c r="B63" s="21" t="s">
        <v>148</v>
      </c>
      <c r="C63" s="49" t="s">
        <v>149</v>
      </c>
      <c r="D63" s="23">
        <v>15320</v>
      </c>
      <c r="E63" s="50">
        <v>3</v>
      </c>
      <c r="F63" s="24">
        <v>3</v>
      </c>
    </row>
    <row r="64" spans="2:6" x14ac:dyDescent="0.2">
      <c r="B64" s="26" t="s">
        <v>150</v>
      </c>
      <c r="C64" s="49" t="s">
        <v>151</v>
      </c>
      <c r="D64" s="28">
        <v>17760</v>
      </c>
      <c r="E64" s="33">
        <v>3</v>
      </c>
      <c r="F64" s="29">
        <v>3</v>
      </c>
    </row>
    <row r="65" spans="1:8" x14ac:dyDescent="0.2">
      <c r="B65" s="26" t="s">
        <v>152</v>
      </c>
      <c r="C65" s="49" t="s">
        <v>153</v>
      </c>
      <c r="D65" s="28">
        <v>18160</v>
      </c>
      <c r="E65" s="33">
        <v>3</v>
      </c>
      <c r="F65" s="29">
        <v>3</v>
      </c>
    </row>
    <row r="66" spans="1:8" x14ac:dyDescent="0.2">
      <c r="B66" s="26" t="s">
        <v>154</v>
      </c>
      <c r="C66" s="49" t="s">
        <v>155</v>
      </c>
      <c r="D66" s="28">
        <v>22640</v>
      </c>
      <c r="E66" s="33">
        <v>3</v>
      </c>
      <c r="F66" s="29">
        <v>3</v>
      </c>
    </row>
    <row r="67" spans="1:8" x14ac:dyDescent="0.2">
      <c r="B67" s="26" t="s">
        <v>156</v>
      </c>
      <c r="C67" s="49" t="s">
        <v>157</v>
      </c>
      <c r="D67" s="28">
        <v>22640</v>
      </c>
      <c r="E67" s="33">
        <v>3</v>
      </c>
      <c r="F67" s="29">
        <v>3</v>
      </c>
    </row>
    <row r="68" spans="1:8" ht="12.75" thickBot="1" x14ac:dyDescent="0.25">
      <c r="B68" s="45" t="s">
        <v>158</v>
      </c>
      <c r="C68" s="49" t="s">
        <v>159</v>
      </c>
      <c r="D68" s="51">
        <v>24450</v>
      </c>
      <c r="E68" s="52">
        <v>3</v>
      </c>
      <c r="F68" s="53">
        <v>3</v>
      </c>
    </row>
    <row r="69" spans="1:8" ht="12.75" thickBot="1" x14ac:dyDescent="0.25">
      <c r="B69" s="15" t="s">
        <v>160</v>
      </c>
      <c r="C69" s="16"/>
      <c r="D69" s="17"/>
      <c r="E69" s="18"/>
      <c r="F69" s="19"/>
    </row>
    <row r="70" spans="1:8" x14ac:dyDescent="0.2">
      <c r="B70" s="26" t="s">
        <v>161</v>
      </c>
      <c r="C70" s="32" t="s">
        <v>162</v>
      </c>
      <c r="D70" s="28">
        <v>3750</v>
      </c>
      <c r="E70" s="33">
        <v>6</v>
      </c>
      <c r="F70" s="29">
        <v>2</v>
      </c>
      <c r="H70" s="101"/>
    </row>
    <row r="71" spans="1:8" x14ac:dyDescent="0.2">
      <c r="B71" s="26" t="s">
        <v>163</v>
      </c>
      <c r="C71" s="32" t="s">
        <v>164</v>
      </c>
      <c r="D71" s="28">
        <v>4140</v>
      </c>
      <c r="E71" s="33">
        <v>6</v>
      </c>
      <c r="F71" s="29">
        <v>1</v>
      </c>
      <c r="H71" s="101"/>
    </row>
    <row r="72" spans="1:8" x14ac:dyDescent="0.2">
      <c r="B72" s="26" t="s">
        <v>165</v>
      </c>
      <c r="C72" s="100" t="s">
        <v>484</v>
      </c>
      <c r="D72" s="28">
        <v>4520</v>
      </c>
      <c r="E72" s="33">
        <v>10</v>
      </c>
      <c r="F72" s="29">
        <v>1</v>
      </c>
      <c r="H72" s="101"/>
    </row>
    <row r="73" spans="1:8" x14ac:dyDescent="0.2">
      <c r="B73" s="26" t="s">
        <v>166</v>
      </c>
      <c r="C73" s="32" t="s">
        <v>167</v>
      </c>
      <c r="D73" s="28">
        <v>4950</v>
      </c>
      <c r="E73" s="33">
        <v>6</v>
      </c>
      <c r="F73" s="29">
        <v>1</v>
      </c>
      <c r="H73" s="101"/>
    </row>
    <row r="74" spans="1:8" ht="12.75" thickBot="1" x14ac:dyDescent="0.25">
      <c r="B74" s="26" t="s">
        <v>168</v>
      </c>
      <c r="C74" s="32" t="s">
        <v>169</v>
      </c>
      <c r="D74" s="28">
        <v>5345</v>
      </c>
      <c r="E74" s="33">
        <v>5</v>
      </c>
      <c r="F74" s="29">
        <v>1</v>
      </c>
      <c r="H74" s="101"/>
    </row>
    <row r="75" spans="1:8" ht="12.75" thickBot="1" x14ac:dyDescent="0.25">
      <c r="B75" s="15" t="s">
        <v>170</v>
      </c>
      <c r="C75" s="16"/>
      <c r="D75" s="17"/>
      <c r="E75" s="18"/>
      <c r="F75" s="19"/>
      <c r="H75" s="101"/>
    </row>
    <row r="76" spans="1:8" s="25" customFormat="1" x14ac:dyDescent="0.2">
      <c r="A76" s="20"/>
      <c r="B76" s="26" t="s">
        <v>171</v>
      </c>
      <c r="C76" s="54" t="s">
        <v>485</v>
      </c>
      <c r="D76" s="55">
        <v>3670</v>
      </c>
      <c r="E76" s="56">
        <v>6</v>
      </c>
      <c r="F76" s="57">
        <v>2</v>
      </c>
      <c r="H76" s="102"/>
    </row>
    <row r="77" spans="1:8" s="25" customFormat="1" x14ac:dyDescent="0.2">
      <c r="A77" s="20"/>
      <c r="B77" s="26" t="s">
        <v>172</v>
      </c>
      <c r="C77" s="32" t="s">
        <v>489</v>
      </c>
      <c r="D77" s="28">
        <v>4155</v>
      </c>
      <c r="E77" s="33">
        <v>10</v>
      </c>
      <c r="F77" s="29">
        <v>1</v>
      </c>
      <c r="H77" s="102"/>
    </row>
    <row r="78" spans="1:8" s="25" customFormat="1" x14ac:dyDescent="0.2">
      <c r="A78" s="20"/>
      <c r="B78" s="26" t="s">
        <v>173</v>
      </c>
      <c r="C78" s="54" t="s">
        <v>487</v>
      </c>
      <c r="D78" s="28">
        <v>4495</v>
      </c>
      <c r="E78" s="33">
        <v>10</v>
      </c>
      <c r="F78" s="29">
        <v>2</v>
      </c>
      <c r="H78" s="102"/>
    </row>
    <row r="79" spans="1:8" s="25" customFormat="1" hidden="1" x14ac:dyDescent="0.2">
      <c r="A79" s="20"/>
      <c r="B79" s="26" t="s">
        <v>174</v>
      </c>
      <c r="C79" s="54" t="s">
        <v>175</v>
      </c>
      <c r="D79" s="28">
        <v>4495</v>
      </c>
      <c r="E79" s="33">
        <v>10</v>
      </c>
      <c r="F79" s="29">
        <v>2</v>
      </c>
      <c r="H79" s="102"/>
    </row>
    <row r="80" spans="1:8" s="25" customFormat="1" ht="12" customHeight="1" x14ac:dyDescent="0.2">
      <c r="A80" s="20"/>
      <c r="B80" s="26" t="s">
        <v>174</v>
      </c>
      <c r="C80" s="97" t="s">
        <v>500</v>
      </c>
      <c r="D80" s="28">
        <v>4495</v>
      </c>
      <c r="E80" s="33">
        <v>10</v>
      </c>
      <c r="F80" s="29">
        <v>2</v>
      </c>
      <c r="H80" s="102"/>
    </row>
    <row r="81" spans="1:8" s="25" customFormat="1" x14ac:dyDescent="0.2">
      <c r="A81" s="20"/>
      <c r="B81" s="26" t="s">
        <v>176</v>
      </c>
      <c r="C81" s="54" t="s">
        <v>486</v>
      </c>
      <c r="D81" s="28">
        <v>5275</v>
      </c>
      <c r="E81" s="33">
        <v>10</v>
      </c>
      <c r="F81" s="29">
        <v>1</v>
      </c>
      <c r="H81" s="102"/>
    </row>
    <row r="82" spans="1:8" s="25" customFormat="1" ht="12.75" thickBot="1" x14ac:dyDescent="0.25">
      <c r="A82" s="20"/>
      <c r="B82" s="26" t="s">
        <v>177</v>
      </c>
      <c r="C82" s="54" t="s">
        <v>488</v>
      </c>
      <c r="D82" s="28">
        <v>5625</v>
      </c>
      <c r="E82" s="33">
        <v>5</v>
      </c>
      <c r="F82" s="53">
        <v>1</v>
      </c>
      <c r="H82" s="102"/>
    </row>
    <row r="83" spans="1:8" ht="12.75" thickBot="1" x14ac:dyDescent="0.25">
      <c r="B83" s="15" t="s">
        <v>178</v>
      </c>
      <c r="C83" s="16"/>
      <c r="D83" s="17"/>
      <c r="E83" s="18"/>
      <c r="F83" s="19"/>
      <c r="H83" s="101"/>
    </row>
    <row r="84" spans="1:8" s="25" customFormat="1" x14ac:dyDescent="0.2">
      <c r="A84" s="20"/>
      <c r="B84" s="26" t="s">
        <v>179</v>
      </c>
      <c r="C84" s="49" t="s">
        <v>180</v>
      </c>
      <c r="D84" s="28">
        <v>5540</v>
      </c>
      <c r="E84" s="33">
        <v>3</v>
      </c>
      <c r="F84" s="29">
        <v>1</v>
      </c>
      <c r="H84" s="102"/>
    </row>
    <row r="85" spans="1:8" s="25" customFormat="1" x14ac:dyDescent="0.2">
      <c r="A85" s="20"/>
      <c r="B85" s="26" t="s">
        <v>181</v>
      </c>
      <c r="C85" s="49" t="s">
        <v>182</v>
      </c>
      <c r="D85" s="28">
        <v>6100</v>
      </c>
      <c r="E85" s="33">
        <v>3</v>
      </c>
      <c r="F85" s="29">
        <v>1</v>
      </c>
      <c r="H85" s="102"/>
    </row>
    <row r="86" spans="1:8" s="25" customFormat="1" x14ac:dyDescent="0.2">
      <c r="A86" s="20"/>
      <c r="B86" s="26" t="s">
        <v>183</v>
      </c>
      <c r="C86" s="49" t="s">
        <v>184</v>
      </c>
      <c r="D86" s="28">
        <v>6770</v>
      </c>
      <c r="E86" s="33">
        <v>3</v>
      </c>
      <c r="F86" s="29">
        <v>1</v>
      </c>
      <c r="H86" s="102"/>
    </row>
    <row r="87" spans="1:8" s="25" customFormat="1" x14ac:dyDescent="0.2">
      <c r="A87" s="20"/>
      <c r="B87" s="26" t="s">
        <v>185</v>
      </c>
      <c r="C87" s="49" t="s">
        <v>186</v>
      </c>
      <c r="D87" s="28">
        <v>7260</v>
      </c>
      <c r="E87" s="33">
        <v>3</v>
      </c>
      <c r="F87" s="29">
        <v>3</v>
      </c>
      <c r="H87" s="102"/>
    </row>
    <row r="88" spans="1:8" s="25" customFormat="1" ht="12.75" thickBot="1" x14ac:dyDescent="0.25">
      <c r="A88" s="20"/>
      <c r="B88" s="26" t="s">
        <v>187</v>
      </c>
      <c r="C88" s="49" t="s">
        <v>188</v>
      </c>
      <c r="D88" s="28">
        <v>7710</v>
      </c>
      <c r="E88" s="33">
        <v>4</v>
      </c>
      <c r="F88" s="29">
        <v>2</v>
      </c>
      <c r="H88" s="102"/>
    </row>
    <row r="89" spans="1:8" ht="12.75" thickBot="1" x14ac:dyDescent="0.25">
      <c r="B89" s="15" t="s">
        <v>189</v>
      </c>
      <c r="C89" s="16"/>
      <c r="D89" s="17"/>
      <c r="E89" s="18"/>
      <c r="F89" s="19"/>
      <c r="H89" s="101"/>
    </row>
    <row r="90" spans="1:8" s="25" customFormat="1" x14ac:dyDescent="0.2">
      <c r="A90" s="20"/>
      <c r="B90" s="58" t="s">
        <v>190</v>
      </c>
      <c r="C90" s="59" t="s">
        <v>191</v>
      </c>
      <c r="D90" s="23">
        <v>4530</v>
      </c>
      <c r="E90" s="24">
        <v>3</v>
      </c>
      <c r="F90" s="24">
        <v>1</v>
      </c>
      <c r="H90" s="102"/>
    </row>
    <row r="91" spans="1:8" s="25" customFormat="1" x14ac:dyDescent="0.2">
      <c r="A91" s="20"/>
      <c r="B91" s="58" t="s">
        <v>192</v>
      </c>
      <c r="C91" s="59" t="s">
        <v>193</v>
      </c>
      <c r="D91" s="28">
        <v>5280</v>
      </c>
      <c r="E91" s="29">
        <v>3</v>
      </c>
      <c r="F91" s="29">
        <v>1</v>
      </c>
      <c r="H91" s="102"/>
    </row>
    <row r="92" spans="1:8" s="25" customFormat="1" x14ac:dyDescent="0.2">
      <c r="A92" s="20"/>
      <c r="B92" s="58" t="s">
        <v>194</v>
      </c>
      <c r="C92" s="59" t="s">
        <v>195</v>
      </c>
      <c r="D92" s="28">
        <v>6040</v>
      </c>
      <c r="E92" s="29">
        <v>3</v>
      </c>
      <c r="F92" s="29">
        <v>1</v>
      </c>
      <c r="H92" s="102"/>
    </row>
    <row r="93" spans="1:8" s="25" customFormat="1" x14ac:dyDescent="0.2">
      <c r="A93" s="20"/>
      <c r="B93" s="58" t="s">
        <v>196</v>
      </c>
      <c r="C93" s="59" t="s">
        <v>197</v>
      </c>
      <c r="D93" s="28">
        <v>6710</v>
      </c>
      <c r="E93" s="29">
        <v>4</v>
      </c>
      <c r="F93" s="29">
        <v>2</v>
      </c>
      <c r="H93" s="102"/>
    </row>
    <row r="94" spans="1:8" s="25" customFormat="1" x14ac:dyDescent="0.2">
      <c r="A94" s="20"/>
      <c r="B94" s="58" t="s">
        <v>198</v>
      </c>
      <c r="C94" s="59" t="s">
        <v>199</v>
      </c>
      <c r="D94" s="28">
        <v>7290</v>
      </c>
      <c r="E94" s="29">
        <v>3</v>
      </c>
      <c r="F94" s="29">
        <v>1</v>
      </c>
      <c r="H94" s="102"/>
    </row>
    <row r="95" spans="1:8" s="25" customFormat="1" ht="12.75" thickBot="1" x14ac:dyDescent="0.25">
      <c r="A95" s="20"/>
      <c r="B95" s="60" t="s">
        <v>200</v>
      </c>
      <c r="C95" s="61" t="s">
        <v>201</v>
      </c>
      <c r="D95" s="62">
        <v>7930</v>
      </c>
      <c r="E95" s="63">
        <v>3</v>
      </c>
      <c r="F95" s="63">
        <v>1</v>
      </c>
      <c r="H95" s="102"/>
    </row>
    <row r="96" spans="1:8" s="25" customFormat="1" x14ac:dyDescent="0.2">
      <c r="A96" s="20"/>
      <c r="B96" s="58" t="s">
        <v>202</v>
      </c>
      <c r="C96" s="59" t="s">
        <v>203</v>
      </c>
      <c r="D96" s="55">
        <v>3280</v>
      </c>
      <c r="E96" s="57">
        <v>3</v>
      </c>
      <c r="F96" s="57">
        <v>3</v>
      </c>
      <c r="H96" s="102"/>
    </row>
    <row r="97" spans="1:8" s="25" customFormat="1" x14ac:dyDescent="0.2">
      <c r="A97" s="20"/>
      <c r="B97" s="58" t="s">
        <v>204</v>
      </c>
      <c r="C97" s="59" t="s">
        <v>205</v>
      </c>
      <c r="D97" s="28">
        <v>3660</v>
      </c>
      <c r="E97" s="29">
        <v>3</v>
      </c>
      <c r="F97" s="29">
        <v>1</v>
      </c>
      <c r="H97" s="102"/>
    </row>
    <row r="98" spans="1:8" s="25" customFormat="1" x14ac:dyDescent="0.2">
      <c r="A98" s="20"/>
      <c r="B98" s="58" t="s">
        <v>206</v>
      </c>
      <c r="C98" s="59" t="s">
        <v>207</v>
      </c>
      <c r="D98" s="28">
        <v>4080</v>
      </c>
      <c r="E98" s="29">
        <v>3</v>
      </c>
      <c r="F98" s="29">
        <v>1</v>
      </c>
      <c r="H98" s="102"/>
    </row>
    <row r="99" spans="1:8" s="25" customFormat="1" x14ac:dyDescent="0.2">
      <c r="A99" s="20"/>
      <c r="B99" s="58" t="s">
        <v>208</v>
      </c>
      <c r="C99" s="59" t="s">
        <v>209</v>
      </c>
      <c r="D99" s="28">
        <v>4600</v>
      </c>
      <c r="E99" s="29">
        <v>3</v>
      </c>
      <c r="F99" s="29">
        <v>1</v>
      </c>
      <c r="H99" s="102"/>
    </row>
    <row r="100" spans="1:8" s="25" customFormat="1" x14ac:dyDescent="0.2">
      <c r="A100" s="20"/>
      <c r="B100" s="58" t="s">
        <v>210</v>
      </c>
      <c r="C100" s="59" t="s">
        <v>211</v>
      </c>
      <c r="D100" s="28">
        <v>5560</v>
      </c>
      <c r="E100" s="29">
        <v>3</v>
      </c>
      <c r="F100" s="29">
        <v>1</v>
      </c>
      <c r="H100" s="102"/>
    </row>
    <row r="101" spans="1:8" s="25" customFormat="1" ht="12.75" thickBot="1" x14ac:dyDescent="0.25">
      <c r="A101" s="20"/>
      <c r="B101" s="58" t="s">
        <v>212</v>
      </c>
      <c r="C101" s="59" t="s">
        <v>213</v>
      </c>
      <c r="D101" s="28">
        <v>7470</v>
      </c>
      <c r="E101" s="29">
        <v>3</v>
      </c>
      <c r="F101" s="29">
        <v>1</v>
      </c>
      <c r="H101" s="102"/>
    </row>
    <row r="102" spans="1:8" ht="12.75" thickBot="1" x14ac:dyDescent="0.25">
      <c r="B102" s="15" t="s">
        <v>214</v>
      </c>
      <c r="C102" s="16"/>
      <c r="D102" s="17"/>
      <c r="E102" s="18"/>
      <c r="F102" s="19"/>
      <c r="H102" s="101"/>
    </row>
    <row r="103" spans="1:8" s="25" customFormat="1" x14ac:dyDescent="0.2">
      <c r="A103" s="20"/>
      <c r="B103" s="64" t="s">
        <v>215</v>
      </c>
      <c r="C103" s="65" t="s">
        <v>216</v>
      </c>
      <c r="D103" s="55">
        <v>2000</v>
      </c>
      <c r="E103" s="56">
        <v>5</v>
      </c>
      <c r="F103" s="57">
        <v>5</v>
      </c>
      <c r="H103" s="102"/>
    </row>
    <row r="104" spans="1:8" s="25" customFormat="1" x14ac:dyDescent="0.2">
      <c r="A104" s="20"/>
      <c r="B104" s="58" t="s">
        <v>217</v>
      </c>
      <c r="C104" s="66" t="s">
        <v>218</v>
      </c>
      <c r="D104" s="28">
        <v>2410</v>
      </c>
      <c r="E104" s="33">
        <v>6</v>
      </c>
      <c r="F104" s="29">
        <v>2</v>
      </c>
      <c r="H104" s="102"/>
    </row>
    <row r="105" spans="1:8" s="25" customFormat="1" x14ac:dyDescent="0.2">
      <c r="A105" s="20"/>
      <c r="B105" s="58" t="s">
        <v>219</v>
      </c>
      <c r="C105" s="66" t="s">
        <v>220</v>
      </c>
      <c r="D105" s="28">
        <v>2690</v>
      </c>
      <c r="E105" s="33">
        <v>6</v>
      </c>
      <c r="F105" s="29">
        <v>2</v>
      </c>
      <c r="H105" s="102"/>
    </row>
    <row r="106" spans="1:8" s="25" customFormat="1" ht="12.75" thickBot="1" x14ac:dyDescent="0.25">
      <c r="A106" s="20"/>
      <c r="B106" s="58" t="s">
        <v>221</v>
      </c>
      <c r="C106" s="66" t="s">
        <v>222</v>
      </c>
      <c r="D106" s="28">
        <v>3175</v>
      </c>
      <c r="E106" s="33">
        <v>6</v>
      </c>
      <c r="F106" s="29">
        <v>2</v>
      </c>
      <c r="H106" s="102"/>
    </row>
    <row r="107" spans="1:8" ht="12.75" thickBot="1" x14ac:dyDescent="0.25">
      <c r="B107" s="15" t="s">
        <v>223</v>
      </c>
      <c r="C107" s="16"/>
      <c r="D107" s="17"/>
      <c r="E107" s="18"/>
      <c r="F107" s="19"/>
      <c r="H107" s="101"/>
    </row>
    <row r="108" spans="1:8" s="25" customFormat="1" x14ac:dyDescent="0.2">
      <c r="A108" s="20"/>
      <c r="B108" s="64" t="s">
        <v>224</v>
      </c>
      <c r="C108" s="65" t="s">
        <v>225</v>
      </c>
      <c r="D108" s="55">
        <v>1930</v>
      </c>
      <c r="E108" s="33">
        <v>12</v>
      </c>
      <c r="F108" s="29">
        <v>3</v>
      </c>
      <c r="H108" s="102"/>
    </row>
    <row r="109" spans="1:8" s="25" customFormat="1" x14ac:dyDescent="0.2">
      <c r="A109" s="20"/>
      <c r="B109" s="58" t="s">
        <v>226</v>
      </c>
      <c r="C109" s="66" t="s">
        <v>227</v>
      </c>
      <c r="D109" s="28">
        <v>2215</v>
      </c>
      <c r="E109" s="33">
        <v>10</v>
      </c>
      <c r="F109" s="29">
        <v>2</v>
      </c>
      <c r="H109" s="102"/>
    </row>
    <row r="110" spans="1:8" s="25" customFormat="1" x14ac:dyDescent="0.2">
      <c r="A110" s="20"/>
      <c r="B110" s="58" t="s">
        <v>228</v>
      </c>
      <c r="C110" s="66" t="s">
        <v>229</v>
      </c>
      <c r="D110" s="28">
        <v>2590</v>
      </c>
      <c r="E110" s="33">
        <v>10</v>
      </c>
      <c r="F110" s="29">
        <v>2</v>
      </c>
      <c r="H110" s="102"/>
    </row>
    <row r="111" spans="1:8" s="25" customFormat="1" ht="12.75" thickBot="1" x14ac:dyDescent="0.25">
      <c r="A111" s="20"/>
      <c r="B111" s="58" t="s">
        <v>230</v>
      </c>
      <c r="C111" s="66" t="s">
        <v>231</v>
      </c>
      <c r="D111" s="28">
        <v>2940</v>
      </c>
      <c r="E111" s="33">
        <v>10</v>
      </c>
      <c r="F111" s="29">
        <v>1</v>
      </c>
      <c r="H111" s="102"/>
    </row>
    <row r="112" spans="1:8" ht="12.75" thickBot="1" x14ac:dyDescent="0.25">
      <c r="B112" s="15" t="s">
        <v>232</v>
      </c>
      <c r="C112" s="16"/>
      <c r="D112" s="17"/>
      <c r="E112" s="18"/>
      <c r="F112" s="19"/>
    </row>
    <row r="113" spans="1:6" x14ac:dyDescent="0.2">
      <c r="B113" s="26" t="s">
        <v>233</v>
      </c>
      <c r="C113" s="54" t="s">
        <v>234</v>
      </c>
      <c r="D113" s="28">
        <v>2125</v>
      </c>
      <c r="E113" s="33">
        <v>10</v>
      </c>
      <c r="F113" s="29">
        <v>1</v>
      </c>
    </row>
    <row r="114" spans="1:6" x14ac:dyDescent="0.2">
      <c r="B114" s="26" t="s">
        <v>235</v>
      </c>
      <c r="C114" s="67" t="s">
        <v>236</v>
      </c>
      <c r="D114" s="28">
        <v>2660</v>
      </c>
      <c r="E114" s="33">
        <v>10</v>
      </c>
      <c r="F114" s="29">
        <v>1</v>
      </c>
    </row>
    <row r="115" spans="1:6" x14ac:dyDescent="0.2">
      <c r="B115" s="26" t="s">
        <v>237</v>
      </c>
      <c r="C115" s="54" t="s">
        <v>238</v>
      </c>
      <c r="D115" s="28">
        <v>2270</v>
      </c>
      <c r="E115" s="33">
        <v>16</v>
      </c>
      <c r="F115" s="29">
        <v>2</v>
      </c>
    </row>
    <row r="116" spans="1:6" s="25" customFormat="1" x14ac:dyDescent="0.2">
      <c r="A116" s="20"/>
      <c r="B116" s="26" t="s">
        <v>239</v>
      </c>
      <c r="C116" s="54" t="s">
        <v>240</v>
      </c>
      <c r="D116" s="28">
        <v>2600</v>
      </c>
      <c r="E116" s="33">
        <v>16</v>
      </c>
      <c r="F116" s="29">
        <v>2</v>
      </c>
    </row>
    <row r="117" spans="1:6" s="25" customFormat="1" x14ac:dyDescent="0.2">
      <c r="A117" s="20"/>
      <c r="B117" s="26" t="s">
        <v>241</v>
      </c>
      <c r="C117" s="54" t="s">
        <v>242</v>
      </c>
      <c r="D117" s="28">
        <v>2970</v>
      </c>
      <c r="E117" s="33">
        <v>16</v>
      </c>
      <c r="F117" s="29">
        <v>2</v>
      </c>
    </row>
    <row r="118" spans="1:6" x14ac:dyDescent="0.2">
      <c r="B118" s="26" t="s">
        <v>243</v>
      </c>
      <c r="C118" s="67" t="s">
        <v>244</v>
      </c>
      <c r="D118" s="28">
        <v>3165</v>
      </c>
      <c r="E118" s="33">
        <v>16</v>
      </c>
      <c r="F118" s="29">
        <v>2</v>
      </c>
    </row>
    <row r="119" spans="1:6" ht="12.75" thickBot="1" x14ac:dyDescent="0.25">
      <c r="B119" s="26" t="s">
        <v>245</v>
      </c>
      <c r="C119" s="67" t="s">
        <v>246</v>
      </c>
      <c r="D119" s="28">
        <v>5090</v>
      </c>
      <c r="E119" s="33">
        <v>16</v>
      </c>
      <c r="F119" s="29">
        <v>2</v>
      </c>
    </row>
    <row r="120" spans="1:6" ht="12.75" thickBot="1" x14ac:dyDescent="0.25">
      <c r="B120" s="15" t="s">
        <v>247</v>
      </c>
      <c r="C120" s="16"/>
      <c r="D120" s="17"/>
      <c r="E120" s="18"/>
      <c r="F120" s="19"/>
    </row>
    <row r="121" spans="1:6" x14ac:dyDescent="0.2">
      <c r="B121" s="26" t="s">
        <v>248</v>
      </c>
      <c r="C121" s="54" t="s">
        <v>249</v>
      </c>
      <c r="D121" s="28">
        <v>960</v>
      </c>
      <c r="E121" s="33">
        <v>5</v>
      </c>
      <c r="F121" s="29">
        <v>1</v>
      </c>
    </row>
    <row r="122" spans="1:6" x14ac:dyDescent="0.2">
      <c r="B122" s="26" t="s">
        <v>250</v>
      </c>
      <c r="C122" s="54" t="s">
        <v>251</v>
      </c>
      <c r="D122" s="28">
        <v>1065</v>
      </c>
      <c r="E122" s="33">
        <v>5</v>
      </c>
      <c r="F122" s="29">
        <v>1</v>
      </c>
    </row>
    <row r="123" spans="1:6" ht="12.75" thickBot="1" x14ac:dyDescent="0.25">
      <c r="B123" s="26" t="s">
        <v>252</v>
      </c>
      <c r="C123" s="54" t="s">
        <v>253</v>
      </c>
      <c r="D123" s="28">
        <v>1165</v>
      </c>
      <c r="E123" s="40">
        <v>5</v>
      </c>
      <c r="F123" s="41">
        <v>1</v>
      </c>
    </row>
    <row r="124" spans="1:6" ht="12.75" thickBot="1" x14ac:dyDescent="0.25">
      <c r="B124" s="15" t="s">
        <v>254</v>
      </c>
      <c r="C124" s="16"/>
      <c r="D124" s="17"/>
      <c r="E124" s="18"/>
      <c r="F124" s="19"/>
    </row>
    <row r="125" spans="1:6" s="25" customFormat="1" x14ac:dyDescent="0.2">
      <c r="A125" s="20"/>
      <c r="B125" s="26" t="s">
        <v>255</v>
      </c>
      <c r="C125" s="54" t="s">
        <v>256</v>
      </c>
      <c r="D125" s="28">
        <v>136</v>
      </c>
      <c r="E125" s="33">
        <v>70</v>
      </c>
      <c r="F125" s="29">
        <v>1</v>
      </c>
    </row>
    <row r="126" spans="1:6" s="25" customFormat="1" x14ac:dyDescent="0.2">
      <c r="A126" s="20"/>
      <c r="B126" s="26" t="s">
        <v>257</v>
      </c>
      <c r="C126" s="54" t="s">
        <v>258</v>
      </c>
      <c r="D126" s="28">
        <v>217</v>
      </c>
      <c r="E126" s="33">
        <v>10</v>
      </c>
      <c r="F126" s="29">
        <v>1</v>
      </c>
    </row>
    <row r="127" spans="1:6" s="25" customFormat="1" x14ac:dyDescent="0.2">
      <c r="A127" s="20"/>
      <c r="B127" s="26" t="s">
        <v>259</v>
      </c>
      <c r="C127" s="54" t="s">
        <v>260</v>
      </c>
      <c r="D127" s="28">
        <v>126</v>
      </c>
      <c r="E127" s="33">
        <v>30</v>
      </c>
      <c r="F127" s="29">
        <v>1</v>
      </c>
    </row>
    <row r="128" spans="1:6" s="25" customFormat="1" x14ac:dyDescent="0.2">
      <c r="A128" s="20"/>
      <c r="B128" s="26" t="s">
        <v>261</v>
      </c>
      <c r="C128" s="54" t="s">
        <v>262</v>
      </c>
      <c r="D128" s="28">
        <v>142</v>
      </c>
      <c r="E128" s="33">
        <v>30</v>
      </c>
      <c r="F128" s="29">
        <v>1</v>
      </c>
    </row>
    <row r="129" spans="1:6" s="25" customFormat="1" x14ac:dyDescent="0.2">
      <c r="A129" s="20"/>
      <c r="B129" s="26" t="s">
        <v>473</v>
      </c>
      <c r="C129" s="97" t="s">
        <v>474</v>
      </c>
      <c r="D129" s="28">
        <v>465</v>
      </c>
      <c r="E129" s="33">
        <v>1</v>
      </c>
      <c r="F129" s="29">
        <v>1</v>
      </c>
    </row>
    <row r="130" spans="1:6" s="25" customFormat="1" ht="22.5" x14ac:dyDescent="0.2">
      <c r="A130" s="20"/>
      <c r="B130" s="26" t="s">
        <v>263</v>
      </c>
      <c r="C130" s="54" t="s">
        <v>264</v>
      </c>
      <c r="D130" s="28">
        <v>1815</v>
      </c>
      <c r="E130" s="68">
        <v>250</v>
      </c>
      <c r="F130" s="29">
        <v>1</v>
      </c>
    </row>
    <row r="131" spans="1:6" s="25" customFormat="1" x14ac:dyDescent="0.2">
      <c r="A131" s="20"/>
      <c r="B131" s="26" t="s">
        <v>265</v>
      </c>
      <c r="C131" s="54" t="s">
        <v>266</v>
      </c>
      <c r="D131" s="28">
        <v>149</v>
      </c>
      <c r="E131" s="33">
        <v>70</v>
      </c>
      <c r="F131" s="29">
        <v>1</v>
      </c>
    </row>
    <row r="132" spans="1:6" s="25" customFormat="1" x14ac:dyDescent="0.2">
      <c r="A132" s="20"/>
      <c r="B132" s="26" t="s">
        <v>267</v>
      </c>
      <c r="C132" s="54" t="s">
        <v>268</v>
      </c>
      <c r="D132" s="28">
        <v>197</v>
      </c>
      <c r="E132" s="33">
        <v>30</v>
      </c>
      <c r="F132" s="29">
        <v>1</v>
      </c>
    </row>
    <row r="133" spans="1:6" s="25" customFormat="1" x14ac:dyDescent="0.2">
      <c r="A133" s="20"/>
      <c r="B133" s="26" t="s">
        <v>269</v>
      </c>
      <c r="C133" s="54" t="s">
        <v>270</v>
      </c>
      <c r="D133" s="28">
        <v>266</v>
      </c>
      <c r="E133" s="33">
        <v>10</v>
      </c>
      <c r="F133" s="29">
        <v>1</v>
      </c>
    </row>
    <row r="134" spans="1:6" s="25" customFormat="1" x14ac:dyDescent="0.2">
      <c r="A134" s="20"/>
      <c r="B134" s="26" t="s">
        <v>271</v>
      </c>
      <c r="C134" s="54" t="s">
        <v>272</v>
      </c>
      <c r="D134" s="28">
        <v>102</v>
      </c>
      <c r="E134" s="33">
        <v>10</v>
      </c>
      <c r="F134" s="29">
        <v>1</v>
      </c>
    </row>
    <row r="135" spans="1:6" s="25" customFormat="1" x14ac:dyDescent="0.2">
      <c r="A135" s="20"/>
      <c r="B135" s="26" t="s">
        <v>273</v>
      </c>
      <c r="C135" s="54" t="s">
        <v>274</v>
      </c>
      <c r="D135" s="28">
        <v>177</v>
      </c>
      <c r="E135" s="33">
        <v>30</v>
      </c>
      <c r="F135" s="29">
        <v>1</v>
      </c>
    </row>
    <row r="136" spans="1:6" s="25" customFormat="1" x14ac:dyDescent="0.2">
      <c r="A136" s="20"/>
      <c r="B136" s="26" t="s">
        <v>275</v>
      </c>
      <c r="C136" s="54" t="s">
        <v>276</v>
      </c>
      <c r="D136" s="28">
        <v>500</v>
      </c>
      <c r="E136" s="33">
        <v>10</v>
      </c>
      <c r="F136" s="29">
        <v>1</v>
      </c>
    </row>
    <row r="137" spans="1:6" s="25" customFormat="1" x14ac:dyDescent="0.2">
      <c r="A137" s="20"/>
      <c r="B137" s="26" t="s">
        <v>277</v>
      </c>
      <c r="C137" s="54" t="s">
        <v>278</v>
      </c>
      <c r="D137" s="28">
        <v>39</v>
      </c>
      <c r="E137" s="33">
        <v>70</v>
      </c>
      <c r="F137" s="29">
        <v>1</v>
      </c>
    </row>
    <row r="138" spans="1:6" s="25" customFormat="1" x14ac:dyDescent="0.2">
      <c r="A138" s="20"/>
      <c r="B138" s="26" t="s">
        <v>279</v>
      </c>
      <c r="C138" s="54" t="s">
        <v>280</v>
      </c>
      <c r="D138" s="28">
        <v>35</v>
      </c>
      <c r="E138" s="33">
        <v>70</v>
      </c>
      <c r="F138" s="29">
        <v>1</v>
      </c>
    </row>
    <row r="139" spans="1:6" s="25" customFormat="1" x14ac:dyDescent="0.2">
      <c r="A139" s="20"/>
      <c r="B139" s="26" t="s">
        <v>281</v>
      </c>
      <c r="C139" s="54" t="s">
        <v>282</v>
      </c>
      <c r="D139" s="28">
        <v>45</v>
      </c>
      <c r="E139" s="33">
        <v>70</v>
      </c>
      <c r="F139" s="29">
        <v>1</v>
      </c>
    </row>
    <row r="140" spans="1:6" s="25" customFormat="1" x14ac:dyDescent="0.2">
      <c r="A140" s="20"/>
      <c r="B140" s="26" t="s">
        <v>283</v>
      </c>
      <c r="C140" s="54" t="s">
        <v>284</v>
      </c>
      <c r="D140" s="28">
        <v>41</v>
      </c>
      <c r="E140" s="33">
        <v>40</v>
      </c>
      <c r="F140" s="29">
        <v>1</v>
      </c>
    </row>
    <row r="141" spans="1:6" s="25" customFormat="1" x14ac:dyDescent="0.2">
      <c r="A141" s="20"/>
      <c r="B141" s="26" t="s">
        <v>285</v>
      </c>
      <c r="C141" s="54" t="s">
        <v>286</v>
      </c>
      <c r="D141" s="28">
        <v>895</v>
      </c>
      <c r="E141" s="33">
        <v>30</v>
      </c>
      <c r="F141" s="29">
        <v>1</v>
      </c>
    </row>
    <row r="142" spans="1:6" s="25" customFormat="1" x14ac:dyDescent="0.2">
      <c r="A142" s="20"/>
      <c r="B142" s="26" t="s">
        <v>287</v>
      </c>
      <c r="C142" s="54" t="s">
        <v>288</v>
      </c>
      <c r="D142" s="28">
        <v>1175</v>
      </c>
      <c r="E142" s="33">
        <v>30</v>
      </c>
      <c r="F142" s="29">
        <v>1</v>
      </c>
    </row>
    <row r="143" spans="1:6" s="25" customFormat="1" x14ac:dyDescent="0.2">
      <c r="A143" s="20"/>
      <c r="B143" s="26" t="s">
        <v>289</v>
      </c>
      <c r="C143" s="97" t="s">
        <v>495</v>
      </c>
      <c r="D143" s="28">
        <v>520</v>
      </c>
      <c r="E143" s="33">
        <v>8</v>
      </c>
      <c r="F143" s="29">
        <v>8</v>
      </c>
    </row>
    <row r="144" spans="1:6" s="25" customFormat="1" x14ac:dyDescent="0.2">
      <c r="A144" s="20"/>
      <c r="B144" s="26" t="s">
        <v>291</v>
      </c>
      <c r="C144" s="54" t="s">
        <v>292</v>
      </c>
      <c r="D144" s="28">
        <v>250</v>
      </c>
      <c r="E144" s="33">
        <v>5</v>
      </c>
      <c r="F144" s="29">
        <v>1</v>
      </c>
    </row>
    <row r="145" spans="1:6" s="25" customFormat="1" x14ac:dyDescent="0.2">
      <c r="A145" s="20"/>
      <c r="B145" s="26" t="s">
        <v>293</v>
      </c>
      <c r="C145" s="54" t="s">
        <v>294</v>
      </c>
      <c r="D145" s="28">
        <v>68</v>
      </c>
      <c r="E145" s="33">
        <v>5</v>
      </c>
      <c r="F145" s="29">
        <v>1</v>
      </c>
    </row>
    <row r="146" spans="1:6" s="25" customFormat="1" x14ac:dyDescent="0.2">
      <c r="A146" s="20"/>
      <c r="B146" s="26" t="s">
        <v>295</v>
      </c>
      <c r="C146" s="54" t="s">
        <v>296</v>
      </c>
      <c r="D146" s="28">
        <v>242</v>
      </c>
      <c r="E146" s="33">
        <v>5</v>
      </c>
      <c r="F146" s="29">
        <v>1</v>
      </c>
    </row>
    <row r="147" spans="1:6" s="25" customFormat="1" x14ac:dyDescent="0.2">
      <c r="A147" s="20"/>
      <c r="B147" s="26" t="s">
        <v>297</v>
      </c>
      <c r="C147" s="54" t="s">
        <v>298</v>
      </c>
      <c r="D147" s="28">
        <v>545</v>
      </c>
      <c r="E147" s="33">
        <v>5</v>
      </c>
      <c r="F147" s="29">
        <v>1</v>
      </c>
    </row>
    <row r="148" spans="1:6" s="25" customFormat="1" x14ac:dyDescent="0.2">
      <c r="A148" s="20"/>
      <c r="B148" s="26" t="s">
        <v>299</v>
      </c>
      <c r="C148" s="54" t="s">
        <v>300</v>
      </c>
      <c r="D148" s="28">
        <v>765</v>
      </c>
      <c r="E148" s="33">
        <v>20</v>
      </c>
      <c r="F148" s="29">
        <v>1</v>
      </c>
    </row>
    <row r="149" spans="1:6" s="25" customFormat="1" x14ac:dyDescent="0.2">
      <c r="A149" s="20"/>
      <c r="B149" s="26" t="s">
        <v>301</v>
      </c>
      <c r="C149" s="54" t="s">
        <v>302</v>
      </c>
      <c r="D149" s="28">
        <v>1010</v>
      </c>
      <c r="E149" s="33">
        <v>5</v>
      </c>
      <c r="F149" s="29">
        <v>1</v>
      </c>
    </row>
    <row r="150" spans="1:6" s="25" customFormat="1" x14ac:dyDescent="0.2">
      <c r="A150" s="20"/>
      <c r="B150" s="26" t="s">
        <v>493</v>
      </c>
      <c r="C150" s="97" t="s">
        <v>494</v>
      </c>
      <c r="D150" s="28">
        <v>2610</v>
      </c>
      <c r="E150" s="33">
        <v>5</v>
      </c>
      <c r="F150" s="29">
        <v>1</v>
      </c>
    </row>
    <row r="151" spans="1:6" s="25" customFormat="1" x14ac:dyDescent="0.2">
      <c r="A151" s="20"/>
      <c r="B151" s="26" t="s">
        <v>303</v>
      </c>
      <c r="C151" s="54" t="s">
        <v>304</v>
      </c>
      <c r="D151" s="28">
        <v>2920</v>
      </c>
      <c r="E151" s="33">
        <v>5</v>
      </c>
      <c r="F151" s="29">
        <v>1</v>
      </c>
    </row>
    <row r="152" spans="1:6" s="25" customFormat="1" x14ac:dyDescent="0.2">
      <c r="A152" s="20"/>
      <c r="B152" s="26" t="s">
        <v>305</v>
      </c>
      <c r="C152" s="54" t="s">
        <v>306</v>
      </c>
      <c r="D152" s="28">
        <v>3505</v>
      </c>
      <c r="E152" s="33">
        <v>5</v>
      </c>
      <c r="F152" s="29">
        <v>1</v>
      </c>
    </row>
    <row r="153" spans="1:6" s="25" customFormat="1" x14ac:dyDescent="0.2">
      <c r="A153" s="20"/>
      <c r="B153" s="26" t="s">
        <v>307</v>
      </c>
      <c r="C153" s="54" t="s">
        <v>308</v>
      </c>
      <c r="D153" s="28">
        <v>4205</v>
      </c>
      <c r="E153" s="33">
        <v>5</v>
      </c>
      <c r="F153" s="29">
        <v>1</v>
      </c>
    </row>
    <row r="154" spans="1:6" s="25" customFormat="1" ht="22.5" x14ac:dyDescent="0.2">
      <c r="A154" s="20"/>
      <c r="B154" s="26" t="s">
        <v>309</v>
      </c>
      <c r="C154" s="54" t="s">
        <v>310</v>
      </c>
      <c r="D154" s="28">
        <v>1065</v>
      </c>
      <c r="E154" s="33">
        <v>10</v>
      </c>
      <c r="F154" s="29">
        <v>1</v>
      </c>
    </row>
    <row r="155" spans="1:6" s="25" customFormat="1" x14ac:dyDescent="0.2">
      <c r="A155" s="20"/>
      <c r="B155" s="26" t="s">
        <v>311</v>
      </c>
      <c r="C155" s="54" t="s">
        <v>312</v>
      </c>
      <c r="D155" s="28">
        <v>1680</v>
      </c>
      <c r="E155" s="33">
        <v>15</v>
      </c>
      <c r="F155" s="29">
        <v>1</v>
      </c>
    </row>
    <row r="156" spans="1:6" s="25" customFormat="1" x14ac:dyDescent="0.2">
      <c r="A156" s="20"/>
      <c r="B156" s="26" t="s">
        <v>313</v>
      </c>
      <c r="C156" s="54" t="s">
        <v>314</v>
      </c>
      <c r="D156" s="28">
        <v>1955</v>
      </c>
      <c r="E156" s="33">
        <v>15</v>
      </c>
      <c r="F156" s="29">
        <v>1</v>
      </c>
    </row>
    <row r="157" spans="1:6" s="25" customFormat="1" x14ac:dyDescent="0.2">
      <c r="A157" s="20"/>
      <c r="B157" s="26" t="s">
        <v>315</v>
      </c>
      <c r="C157" s="54" t="s">
        <v>316</v>
      </c>
      <c r="D157" s="28">
        <v>2500</v>
      </c>
      <c r="E157" s="33">
        <v>15</v>
      </c>
      <c r="F157" s="29">
        <v>1</v>
      </c>
    </row>
    <row r="158" spans="1:6" s="25" customFormat="1" x14ac:dyDescent="0.2">
      <c r="A158" s="20"/>
      <c r="B158" s="26" t="s">
        <v>317</v>
      </c>
      <c r="C158" s="54" t="s">
        <v>318</v>
      </c>
      <c r="D158" s="28">
        <v>3320</v>
      </c>
      <c r="E158" s="33">
        <v>15</v>
      </c>
      <c r="F158" s="29">
        <v>1</v>
      </c>
    </row>
    <row r="159" spans="1:6" s="25" customFormat="1" x14ac:dyDescent="0.2">
      <c r="A159" s="20"/>
      <c r="B159" s="26" t="s">
        <v>319</v>
      </c>
      <c r="C159" s="54" t="s">
        <v>320</v>
      </c>
      <c r="D159" s="28">
        <v>3170</v>
      </c>
      <c r="E159" s="33">
        <v>15</v>
      </c>
      <c r="F159" s="29">
        <v>1</v>
      </c>
    </row>
    <row r="160" spans="1:6" s="25" customFormat="1" x14ac:dyDescent="0.2">
      <c r="A160" s="20"/>
      <c r="B160" s="26" t="s">
        <v>321</v>
      </c>
      <c r="C160" s="54" t="s">
        <v>322</v>
      </c>
      <c r="D160" s="28">
        <v>3575</v>
      </c>
      <c r="E160" s="33">
        <v>15</v>
      </c>
      <c r="F160" s="29">
        <v>1</v>
      </c>
    </row>
    <row r="161" spans="1:6" s="25" customFormat="1" x14ac:dyDescent="0.2">
      <c r="A161" s="20"/>
      <c r="B161" s="26" t="s">
        <v>323</v>
      </c>
      <c r="C161" s="54" t="s">
        <v>324</v>
      </c>
      <c r="D161" s="28">
        <v>4120</v>
      </c>
      <c r="E161" s="33">
        <v>15</v>
      </c>
      <c r="F161" s="29">
        <v>1</v>
      </c>
    </row>
    <row r="162" spans="1:6" s="25" customFormat="1" x14ac:dyDescent="0.2">
      <c r="A162" s="20"/>
      <c r="B162" s="26" t="s">
        <v>325</v>
      </c>
      <c r="C162" s="54" t="s">
        <v>326</v>
      </c>
      <c r="D162" s="28">
        <v>4930</v>
      </c>
      <c r="E162" s="33">
        <v>15</v>
      </c>
      <c r="F162" s="29">
        <v>1</v>
      </c>
    </row>
    <row r="163" spans="1:6" s="25" customFormat="1" x14ac:dyDescent="0.2">
      <c r="A163" s="20"/>
      <c r="B163" s="26" t="s">
        <v>327</v>
      </c>
      <c r="C163" s="54" t="s">
        <v>328</v>
      </c>
      <c r="D163" s="28">
        <v>1260</v>
      </c>
      <c r="E163" s="33">
        <v>100</v>
      </c>
      <c r="F163" s="29">
        <v>1</v>
      </c>
    </row>
    <row r="164" spans="1:6" s="25" customFormat="1" x14ac:dyDescent="0.2">
      <c r="A164" s="20"/>
      <c r="B164" s="26" t="s">
        <v>329</v>
      </c>
      <c r="C164" s="54" t="s">
        <v>330</v>
      </c>
      <c r="D164" s="28">
        <v>375</v>
      </c>
      <c r="E164" s="33">
        <v>10</v>
      </c>
      <c r="F164" s="29">
        <v>1</v>
      </c>
    </row>
    <row r="165" spans="1:6" s="25" customFormat="1" x14ac:dyDescent="0.2">
      <c r="A165" s="20"/>
      <c r="B165" s="26" t="s">
        <v>331</v>
      </c>
      <c r="C165" s="54" t="s">
        <v>332</v>
      </c>
      <c r="D165" s="28">
        <v>525</v>
      </c>
      <c r="E165" s="33">
        <v>10</v>
      </c>
      <c r="F165" s="29">
        <v>1</v>
      </c>
    </row>
    <row r="166" spans="1:6" s="25" customFormat="1" x14ac:dyDescent="0.2">
      <c r="A166" s="20"/>
      <c r="B166" s="26" t="s">
        <v>333</v>
      </c>
      <c r="C166" s="54" t="s">
        <v>334</v>
      </c>
      <c r="D166" s="28">
        <v>362</v>
      </c>
      <c r="E166" s="33">
        <v>20</v>
      </c>
      <c r="F166" s="29">
        <v>1</v>
      </c>
    </row>
    <row r="167" spans="1:6" s="25" customFormat="1" x14ac:dyDescent="0.2">
      <c r="A167" s="20"/>
      <c r="B167" s="26" t="s">
        <v>335</v>
      </c>
      <c r="C167" s="54" t="s">
        <v>336</v>
      </c>
      <c r="D167" s="28">
        <v>237</v>
      </c>
      <c r="E167" s="33">
        <v>50</v>
      </c>
      <c r="F167" s="29">
        <v>3</v>
      </c>
    </row>
    <row r="168" spans="1:6" s="25" customFormat="1" x14ac:dyDescent="0.2">
      <c r="A168" s="20"/>
      <c r="B168" s="26" t="s">
        <v>337</v>
      </c>
      <c r="C168" s="54" t="s">
        <v>338</v>
      </c>
      <c r="D168" s="28">
        <v>318</v>
      </c>
      <c r="E168" s="33">
        <v>50</v>
      </c>
      <c r="F168" s="29">
        <v>2</v>
      </c>
    </row>
    <row r="169" spans="1:6" s="25" customFormat="1" ht="15.75" x14ac:dyDescent="0.25">
      <c r="A169" s="103"/>
      <c r="B169" s="26" t="s">
        <v>490</v>
      </c>
      <c r="C169" s="97" t="s">
        <v>491</v>
      </c>
      <c r="D169" s="28">
        <v>690</v>
      </c>
      <c r="E169" s="56">
        <v>42</v>
      </c>
      <c r="F169" s="29">
        <v>6</v>
      </c>
    </row>
    <row r="170" spans="1:6" s="25" customFormat="1" x14ac:dyDescent="0.2">
      <c r="A170" s="20"/>
      <c r="B170" s="26" t="s">
        <v>339</v>
      </c>
      <c r="C170" s="54" t="s">
        <v>340</v>
      </c>
      <c r="D170" s="28">
        <v>300</v>
      </c>
      <c r="E170" s="56">
        <v>40</v>
      </c>
      <c r="F170" s="29">
        <v>2</v>
      </c>
    </row>
    <row r="171" spans="1:6" s="25" customFormat="1" x14ac:dyDescent="0.2">
      <c r="A171" s="20"/>
      <c r="B171" s="26" t="s">
        <v>341</v>
      </c>
      <c r="C171" s="54" t="s">
        <v>342</v>
      </c>
      <c r="D171" s="28">
        <v>417</v>
      </c>
      <c r="E171" s="56">
        <v>40</v>
      </c>
      <c r="F171" s="29">
        <v>2</v>
      </c>
    </row>
    <row r="172" spans="1:6" s="25" customFormat="1" x14ac:dyDescent="0.2">
      <c r="A172" s="20"/>
      <c r="B172" s="26" t="s">
        <v>343</v>
      </c>
      <c r="C172" s="54" t="s">
        <v>344</v>
      </c>
      <c r="D172" s="28">
        <v>645</v>
      </c>
      <c r="E172" s="56">
        <v>40</v>
      </c>
      <c r="F172" s="29">
        <v>2</v>
      </c>
    </row>
    <row r="173" spans="1:6" s="25" customFormat="1" x14ac:dyDescent="0.2">
      <c r="A173" s="20"/>
      <c r="B173" s="26" t="s">
        <v>345</v>
      </c>
      <c r="C173" s="54" t="s">
        <v>346</v>
      </c>
      <c r="D173" s="28">
        <v>324</v>
      </c>
      <c r="E173" s="33">
        <v>20</v>
      </c>
      <c r="F173" s="29">
        <v>1</v>
      </c>
    </row>
    <row r="174" spans="1:6" s="25" customFormat="1" x14ac:dyDescent="0.2">
      <c r="A174" s="20"/>
      <c r="B174" s="26" t="s">
        <v>347</v>
      </c>
      <c r="C174" s="54" t="s">
        <v>348</v>
      </c>
      <c r="D174" s="28">
        <v>1830</v>
      </c>
      <c r="E174" s="33">
        <v>12</v>
      </c>
      <c r="F174" s="29">
        <v>6</v>
      </c>
    </row>
    <row r="175" spans="1:6" s="25" customFormat="1" x14ac:dyDescent="0.2">
      <c r="A175" s="20"/>
      <c r="B175" s="26" t="s">
        <v>349</v>
      </c>
      <c r="C175" s="54" t="s">
        <v>350</v>
      </c>
      <c r="D175" s="28">
        <v>2190</v>
      </c>
      <c r="E175" s="33">
        <v>10</v>
      </c>
      <c r="F175" s="29">
        <v>1</v>
      </c>
    </row>
    <row r="176" spans="1:6" s="25" customFormat="1" x14ac:dyDescent="0.2">
      <c r="A176" s="20"/>
      <c r="B176" s="26" t="s">
        <v>351</v>
      </c>
      <c r="C176" s="54" t="s">
        <v>352</v>
      </c>
      <c r="D176" s="28">
        <v>2065</v>
      </c>
      <c r="E176" s="33">
        <v>5</v>
      </c>
      <c r="F176" s="29">
        <v>1</v>
      </c>
    </row>
    <row r="177" spans="1:7" s="25" customFormat="1" x14ac:dyDescent="0.2">
      <c r="A177" s="20"/>
      <c r="B177" s="26" t="s">
        <v>353</v>
      </c>
      <c r="C177" s="54" t="s">
        <v>354</v>
      </c>
      <c r="D177" s="28">
        <v>6605</v>
      </c>
      <c r="E177" s="33">
        <v>5</v>
      </c>
      <c r="F177" s="29">
        <v>1</v>
      </c>
    </row>
    <row r="178" spans="1:7" s="25" customFormat="1" x14ac:dyDescent="0.2">
      <c r="A178" s="20"/>
      <c r="B178" s="26" t="s">
        <v>355</v>
      </c>
      <c r="C178" s="54" t="s">
        <v>356</v>
      </c>
      <c r="D178" s="28">
        <v>565</v>
      </c>
      <c r="E178" s="33">
        <v>6</v>
      </c>
      <c r="F178" s="29">
        <v>3</v>
      </c>
    </row>
    <row r="179" spans="1:7" s="25" customFormat="1" x14ac:dyDescent="0.2">
      <c r="A179" s="20"/>
      <c r="B179" s="26" t="s">
        <v>357</v>
      </c>
      <c r="C179" s="54" t="s">
        <v>358</v>
      </c>
      <c r="D179" s="28">
        <v>725</v>
      </c>
      <c r="E179" s="33">
        <v>12</v>
      </c>
      <c r="F179" s="29">
        <v>3</v>
      </c>
    </row>
    <row r="180" spans="1:7" s="25" customFormat="1" x14ac:dyDescent="0.2">
      <c r="A180" s="20"/>
      <c r="B180" s="26" t="s">
        <v>359</v>
      </c>
      <c r="C180" s="54" t="s">
        <v>360</v>
      </c>
      <c r="D180" s="28">
        <v>800</v>
      </c>
      <c r="E180" s="33">
        <v>12</v>
      </c>
      <c r="F180" s="29">
        <v>3</v>
      </c>
    </row>
    <row r="181" spans="1:7" s="25" customFormat="1" x14ac:dyDescent="0.2">
      <c r="A181" s="20"/>
      <c r="B181" s="26" t="s">
        <v>361</v>
      </c>
      <c r="C181" s="54" t="s">
        <v>362</v>
      </c>
      <c r="D181" s="28">
        <v>816</v>
      </c>
      <c r="E181" s="33">
        <v>10</v>
      </c>
      <c r="F181" s="29">
        <v>1</v>
      </c>
    </row>
    <row r="182" spans="1:7" s="25" customFormat="1" x14ac:dyDescent="0.2">
      <c r="A182" s="20"/>
      <c r="B182" s="26" t="s">
        <v>363</v>
      </c>
      <c r="C182" s="54" t="s">
        <v>364</v>
      </c>
      <c r="D182" s="28">
        <v>1215</v>
      </c>
      <c r="E182" s="33">
        <v>10</v>
      </c>
      <c r="F182" s="29">
        <v>1</v>
      </c>
    </row>
    <row r="183" spans="1:7" s="25" customFormat="1" x14ac:dyDescent="0.2">
      <c r="A183" s="20"/>
      <c r="B183" s="26" t="s">
        <v>365</v>
      </c>
      <c r="C183" s="54" t="s">
        <v>366</v>
      </c>
      <c r="D183" s="28">
        <v>1400</v>
      </c>
      <c r="E183" s="33">
        <v>20</v>
      </c>
      <c r="F183" s="29">
        <v>1</v>
      </c>
    </row>
    <row r="184" spans="1:7" s="25" customFormat="1" x14ac:dyDescent="0.2">
      <c r="A184" s="20"/>
      <c r="B184" s="26" t="s">
        <v>367</v>
      </c>
      <c r="C184" s="54" t="s">
        <v>368</v>
      </c>
      <c r="D184" s="28">
        <v>193</v>
      </c>
      <c r="E184" s="33">
        <v>50</v>
      </c>
      <c r="F184" s="29">
        <v>1</v>
      </c>
    </row>
    <row r="185" spans="1:7" s="25" customFormat="1" x14ac:dyDescent="0.2">
      <c r="A185" s="20"/>
      <c r="B185" s="26" t="s">
        <v>369</v>
      </c>
      <c r="C185" s="54" t="s">
        <v>370</v>
      </c>
      <c r="D185" s="28">
        <v>210</v>
      </c>
      <c r="E185" s="33">
        <v>50</v>
      </c>
      <c r="F185" s="29">
        <v>1</v>
      </c>
    </row>
    <row r="186" spans="1:7" s="25" customFormat="1" x14ac:dyDescent="0.2">
      <c r="A186" s="20"/>
      <c r="B186" s="26" t="s">
        <v>371</v>
      </c>
      <c r="C186" s="54" t="s">
        <v>372</v>
      </c>
      <c r="D186" s="28">
        <v>238</v>
      </c>
      <c r="E186" s="33">
        <v>50</v>
      </c>
      <c r="F186" s="29">
        <v>1</v>
      </c>
    </row>
    <row r="187" spans="1:7" s="25" customFormat="1" x14ac:dyDescent="0.2">
      <c r="A187" s="20"/>
      <c r="B187" s="26" t="s">
        <v>373</v>
      </c>
      <c r="C187" s="54" t="s">
        <v>374</v>
      </c>
      <c r="D187" s="28">
        <v>1130</v>
      </c>
      <c r="E187" s="33">
        <v>10</v>
      </c>
      <c r="F187" s="29">
        <v>1</v>
      </c>
    </row>
    <row r="188" spans="1:7" s="25" customFormat="1" x14ac:dyDescent="0.2">
      <c r="A188" s="20"/>
      <c r="B188" s="26" t="s">
        <v>496</v>
      </c>
      <c r="C188" s="97" t="s">
        <v>497</v>
      </c>
      <c r="D188" s="28">
        <v>310</v>
      </c>
      <c r="E188" s="33">
        <v>8</v>
      </c>
      <c r="F188" s="29">
        <v>1</v>
      </c>
    </row>
    <row r="189" spans="1:7" s="25" customFormat="1" x14ac:dyDescent="0.2">
      <c r="A189" s="20"/>
      <c r="B189" s="26" t="s">
        <v>375</v>
      </c>
      <c r="C189" s="54" t="s">
        <v>376</v>
      </c>
      <c r="D189" s="28">
        <v>273</v>
      </c>
      <c r="E189" s="33">
        <v>20</v>
      </c>
      <c r="F189" s="29">
        <v>1</v>
      </c>
    </row>
    <row r="190" spans="1:7" s="25" customFormat="1" x14ac:dyDescent="0.2">
      <c r="A190" s="20"/>
      <c r="B190" s="26" t="s">
        <v>377</v>
      </c>
      <c r="C190" s="54" t="s">
        <v>378</v>
      </c>
      <c r="D190" s="28">
        <v>330</v>
      </c>
      <c r="E190" s="33">
        <v>20</v>
      </c>
      <c r="F190" s="29">
        <v>1</v>
      </c>
    </row>
    <row r="191" spans="1:7" s="25" customFormat="1" x14ac:dyDescent="0.2">
      <c r="A191" s="20"/>
      <c r="B191" s="26" t="s">
        <v>379</v>
      </c>
      <c r="C191" s="69" t="s">
        <v>380</v>
      </c>
      <c r="D191" s="28">
        <v>13</v>
      </c>
      <c r="E191" s="33">
        <v>100</v>
      </c>
      <c r="F191" s="29">
        <v>100</v>
      </c>
    </row>
    <row r="192" spans="1:7" s="25" customFormat="1" x14ac:dyDescent="0.2">
      <c r="A192" s="20"/>
      <c r="B192" s="26" t="s">
        <v>381</v>
      </c>
      <c r="C192" s="70" t="s">
        <v>382</v>
      </c>
      <c r="D192" s="28">
        <v>149</v>
      </c>
      <c r="E192" s="33">
        <v>500</v>
      </c>
      <c r="F192" s="29">
        <v>500</v>
      </c>
      <c r="G192" s="96"/>
    </row>
    <row r="193" spans="1:6" ht="12.75" thickBot="1" x14ac:dyDescent="0.25">
      <c r="B193" s="71" t="s">
        <v>383</v>
      </c>
      <c r="C193" s="72" t="s">
        <v>384</v>
      </c>
      <c r="D193" s="39">
        <v>248</v>
      </c>
      <c r="E193" s="40">
        <v>200</v>
      </c>
      <c r="F193" s="41">
        <v>200</v>
      </c>
    </row>
    <row r="194" spans="1:6" s="25" customFormat="1" ht="12.75" thickBot="1" x14ac:dyDescent="0.25">
      <c r="A194" s="20"/>
      <c r="B194" s="15" t="s">
        <v>385</v>
      </c>
      <c r="C194" s="16"/>
      <c r="D194" s="17"/>
      <c r="E194" s="18"/>
      <c r="F194" s="19"/>
    </row>
    <row r="195" spans="1:6" x14ac:dyDescent="0.2">
      <c r="B195" s="26" t="s">
        <v>386</v>
      </c>
      <c r="C195" s="54" t="s">
        <v>387</v>
      </c>
      <c r="D195" s="28">
        <v>143</v>
      </c>
      <c r="E195" s="33">
        <v>20</v>
      </c>
      <c r="F195" s="29">
        <v>1</v>
      </c>
    </row>
    <row r="196" spans="1:6" x14ac:dyDescent="0.2">
      <c r="B196" s="26" t="s">
        <v>388</v>
      </c>
      <c r="C196" s="67" t="s">
        <v>389</v>
      </c>
      <c r="D196" s="28">
        <v>845</v>
      </c>
      <c r="E196" s="33">
        <v>20</v>
      </c>
      <c r="F196" s="29">
        <v>1</v>
      </c>
    </row>
    <row r="197" spans="1:6" x14ac:dyDescent="0.2">
      <c r="B197" s="26" t="s">
        <v>390</v>
      </c>
      <c r="C197" s="67" t="s">
        <v>391</v>
      </c>
      <c r="D197" s="28">
        <v>1110</v>
      </c>
      <c r="E197" s="33">
        <v>10</v>
      </c>
      <c r="F197" s="29">
        <v>1</v>
      </c>
    </row>
    <row r="198" spans="1:6" x14ac:dyDescent="0.2">
      <c r="B198" s="26" t="s">
        <v>392</v>
      </c>
      <c r="C198" s="54" t="s">
        <v>393</v>
      </c>
      <c r="D198" s="28">
        <v>595</v>
      </c>
      <c r="E198" s="33">
        <v>20</v>
      </c>
      <c r="F198" s="29">
        <v>1</v>
      </c>
    </row>
    <row r="199" spans="1:6" x14ac:dyDescent="0.2">
      <c r="B199" s="26" t="s">
        <v>394</v>
      </c>
      <c r="C199" s="54" t="s">
        <v>395</v>
      </c>
      <c r="D199" s="28">
        <v>865</v>
      </c>
      <c r="E199" s="33">
        <v>10</v>
      </c>
      <c r="F199" s="29">
        <v>1</v>
      </c>
    </row>
    <row r="200" spans="1:6" x14ac:dyDescent="0.2">
      <c r="B200" s="26" t="s">
        <v>396</v>
      </c>
      <c r="C200" s="67" t="s">
        <v>397</v>
      </c>
      <c r="D200" s="28">
        <v>1560</v>
      </c>
      <c r="E200" s="33">
        <v>10</v>
      </c>
      <c r="F200" s="29">
        <v>1</v>
      </c>
    </row>
    <row r="201" spans="1:6" x14ac:dyDescent="0.2">
      <c r="B201" s="26" t="s">
        <v>398</v>
      </c>
      <c r="C201" s="67" t="s">
        <v>399</v>
      </c>
      <c r="D201" s="28">
        <v>1845</v>
      </c>
      <c r="E201" s="33">
        <v>10</v>
      </c>
      <c r="F201" s="29">
        <v>1</v>
      </c>
    </row>
    <row r="202" spans="1:6" x14ac:dyDescent="0.2">
      <c r="B202" s="26" t="s">
        <v>400</v>
      </c>
      <c r="C202" s="67" t="s">
        <v>401</v>
      </c>
      <c r="D202" s="28">
        <v>1130</v>
      </c>
      <c r="E202" s="33">
        <v>20</v>
      </c>
      <c r="F202" s="29">
        <v>1</v>
      </c>
    </row>
    <row r="203" spans="1:6" x14ac:dyDescent="0.2">
      <c r="B203" s="26" t="s">
        <v>402</v>
      </c>
      <c r="C203" s="67" t="s">
        <v>403</v>
      </c>
      <c r="D203" s="28">
        <v>22</v>
      </c>
      <c r="E203" s="33">
        <v>20</v>
      </c>
      <c r="F203" s="29">
        <v>1</v>
      </c>
    </row>
    <row r="204" spans="1:6" s="25" customFormat="1" x14ac:dyDescent="0.2">
      <c r="A204" s="20"/>
      <c r="B204" s="26" t="s">
        <v>404</v>
      </c>
      <c r="C204" s="67" t="s">
        <v>405</v>
      </c>
      <c r="D204" s="28">
        <v>30</v>
      </c>
      <c r="E204" s="33">
        <v>20</v>
      </c>
      <c r="F204" s="29">
        <v>1</v>
      </c>
    </row>
    <row r="205" spans="1:6" x14ac:dyDescent="0.2">
      <c r="B205" s="26" t="s">
        <v>406</v>
      </c>
      <c r="C205" s="54" t="s">
        <v>407</v>
      </c>
      <c r="D205" s="28">
        <v>23</v>
      </c>
      <c r="E205" s="33">
        <v>20</v>
      </c>
      <c r="F205" s="29">
        <v>1</v>
      </c>
    </row>
    <row r="206" spans="1:6" x14ac:dyDescent="0.2">
      <c r="B206" s="26" t="s">
        <v>408</v>
      </c>
      <c r="C206" s="67" t="s">
        <v>409</v>
      </c>
      <c r="D206" s="28">
        <v>22</v>
      </c>
      <c r="E206" s="33">
        <v>20</v>
      </c>
      <c r="F206" s="29">
        <v>1</v>
      </c>
    </row>
    <row r="207" spans="1:6" ht="12.75" thickBot="1" x14ac:dyDescent="0.25">
      <c r="B207" s="73" t="s">
        <v>410</v>
      </c>
      <c r="C207" s="74" t="s">
        <v>411</v>
      </c>
      <c r="D207" s="62">
        <v>22</v>
      </c>
      <c r="E207" s="75">
        <v>20</v>
      </c>
      <c r="F207" s="63">
        <v>1</v>
      </c>
    </row>
    <row r="208" spans="1:6" ht="12.75" thickBot="1" x14ac:dyDescent="0.25">
      <c r="B208" s="15" t="s">
        <v>412</v>
      </c>
      <c r="C208" s="16"/>
      <c r="D208" s="17"/>
      <c r="E208" s="18"/>
      <c r="F208" s="19"/>
    </row>
    <row r="209" spans="1:6" s="25" customFormat="1" ht="12.75" thickBot="1" x14ac:dyDescent="0.25">
      <c r="A209" s="20"/>
      <c r="B209" s="15" t="s">
        <v>413</v>
      </c>
      <c r="C209" s="16"/>
      <c r="D209" s="17"/>
      <c r="E209" s="18"/>
      <c r="F209" s="19"/>
    </row>
    <row r="210" spans="1:6" s="25" customFormat="1" x14ac:dyDescent="0.2">
      <c r="A210" s="20"/>
      <c r="B210" s="21" t="s">
        <v>414</v>
      </c>
      <c r="C210" s="69" t="s">
        <v>415</v>
      </c>
      <c r="D210" s="28">
        <v>3805</v>
      </c>
      <c r="E210" s="50">
        <v>1</v>
      </c>
      <c r="F210" s="24">
        <v>1</v>
      </c>
    </row>
    <row r="211" spans="1:6" s="25" customFormat="1" x14ac:dyDescent="0.2">
      <c r="A211" s="20"/>
      <c r="B211" s="26" t="s">
        <v>416</v>
      </c>
      <c r="C211" s="69" t="s">
        <v>417</v>
      </c>
      <c r="D211" s="28">
        <v>4185</v>
      </c>
      <c r="E211" s="56">
        <v>1</v>
      </c>
      <c r="F211" s="57">
        <v>1</v>
      </c>
    </row>
    <row r="212" spans="1:6" s="25" customFormat="1" x14ac:dyDescent="0.2">
      <c r="A212" s="20"/>
      <c r="B212" s="76" t="s">
        <v>418</v>
      </c>
      <c r="C212" s="69" t="s">
        <v>419</v>
      </c>
      <c r="D212" s="28">
        <v>5010</v>
      </c>
      <c r="E212" s="56">
        <v>1</v>
      </c>
      <c r="F212" s="57">
        <v>1</v>
      </c>
    </row>
    <row r="213" spans="1:6" s="25" customFormat="1" x14ac:dyDescent="0.2">
      <c r="A213" s="20"/>
      <c r="B213" s="76" t="s">
        <v>420</v>
      </c>
      <c r="C213" s="69" t="s">
        <v>421</v>
      </c>
      <c r="D213" s="28">
        <v>5700</v>
      </c>
      <c r="E213" s="56">
        <v>1</v>
      </c>
      <c r="F213" s="57">
        <v>1</v>
      </c>
    </row>
    <row r="214" spans="1:6" s="25" customFormat="1" x14ac:dyDescent="0.2">
      <c r="A214" s="20"/>
      <c r="B214" s="76" t="s">
        <v>422</v>
      </c>
      <c r="C214" s="69" t="s">
        <v>423</v>
      </c>
      <c r="D214" s="28">
        <v>6760</v>
      </c>
      <c r="E214" s="56">
        <v>1</v>
      </c>
      <c r="F214" s="57">
        <v>1</v>
      </c>
    </row>
    <row r="215" spans="1:6" s="25" customFormat="1" x14ac:dyDescent="0.2">
      <c r="A215" s="20"/>
      <c r="B215" s="76" t="s">
        <v>424</v>
      </c>
      <c r="C215" s="69" t="s">
        <v>425</v>
      </c>
      <c r="D215" s="28">
        <v>7270</v>
      </c>
      <c r="E215" s="56">
        <v>1</v>
      </c>
      <c r="F215" s="57">
        <v>1</v>
      </c>
    </row>
    <row r="216" spans="1:6" s="25" customFormat="1" x14ac:dyDescent="0.2">
      <c r="A216" s="20"/>
      <c r="B216" s="76" t="s">
        <v>426</v>
      </c>
      <c r="C216" s="69" t="s">
        <v>427</v>
      </c>
      <c r="D216" s="28">
        <v>8330</v>
      </c>
      <c r="E216" s="56">
        <v>1</v>
      </c>
      <c r="F216" s="57">
        <v>1</v>
      </c>
    </row>
    <row r="217" spans="1:6" s="25" customFormat="1" x14ac:dyDescent="0.2">
      <c r="A217" s="20"/>
      <c r="B217" s="76" t="s">
        <v>428</v>
      </c>
      <c r="C217" s="69" t="s">
        <v>429</v>
      </c>
      <c r="D217" s="28">
        <v>1880</v>
      </c>
      <c r="E217" s="56">
        <v>1</v>
      </c>
      <c r="F217" s="57">
        <v>1</v>
      </c>
    </row>
    <row r="218" spans="1:6" s="25" customFormat="1" x14ac:dyDescent="0.2">
      <c r="A218" s="20"/>
      <c r="B218" s="76" t="s">
        <v>430</v>
      </c>
      <c r="C218" s="69" t="s">
        <v>431</v>
      </c>
      <c r="D218" s="28">
        <v>2145</v>
      </c>
      <c r="E218" s="56">
        <v>1</v>
      </c>
      <c r="F218" s="57">
        <v>1</v>
      </c>
    </row>
    <row r="219" spans="1:6" s="25" customFormat="1" x14ac:dyDescent="0.2">
      <c r="A219" s="20"/>
      <c r="B219" s="26" t="s">
        <v>432</v>
      </c>
      <c r="C219" s="77" t="s">
        <v>433</v>
      </c>
      <c r="D219" s="28">
        <v>2425</v>
      </c>
      <c r="E219" s="33">
        <v>1</v>
      </c>
      <c r="F219" s="29">
        <v>1</v>
      </c>
    </row>
    <row r="220" spans="1:6" s="25" customFormat="1" x14ac:dyDescent="0.2">
      <c r="A220" s="20"/>
      <c r="B220" s="26" t="s">
        <v>469</v>
      </c>
      <c r="C220" s="77" t="s">
        <v>471</v>
      </c>
      <c r="D220" s="28">
        <v>2730</v>
      </c>
      <c r="E220" s="33">
        <v>1</v>
      </c>
      <c r="F220" s="29">
        <v>1</v>
      </c>
    </row>
    <row r="221" spans="1:6" ht="12.75" thickBot="1" x14ac:dyDescent="0.25">
      <c r="B221" s="45" t="s">
        <v>470</v>
      </c>
      <c r="C221" s="54" t="s">
        <v>472</v>
      </c>
      <c r="D221" s="28">
        <v>3020</v>
      </c>
      <c r="E221" s="52">
        <v>1</v>
      </c>
      <c r="F221" s="53">
        <v>1</v>
      </c>
    </row>
    <row r="222" spans="1:6" s="25" customFormat="1" ht="12.75" thickBot="1" x14ac:dyDescent="0.25">
      <c r="A222" s="20"/>
      <c r="B222" s="15" t="s">
        <v>434</v>
      </c>
      <c r="C222" s="16"/>
      <c r="D222" s="17"/>
      <c r="E222" s="18"/>
      <c r="F222" s="19"/>
    </row>
    <row r="223" spans="1:6" s="25" customFormat="1" x14ac:dyDescent="0.2">
      <c r="A223" s="20"/>
      <c r="B223" s="78" t="s">
        <v>435</v>
      </c>
      <c r="C223" s="79" t="s">
        <v>436</v>
      </c>
      <c r="D223" s="28">
        <v>2960</v>
      </c>
      <c r="E223" s="56">
        <v>1</v>
      </c>
      <c r="F223" s="57">
        <v>1</v>
      </c>
    </row>
    <row r="224" spans="1:6" s="25" customFormat="1" x14ac:dyDescent="0.2">
      <c r="A224" s="20"/>
      <c r="B224" s="80" t="s">
        <v>437</v>
      </c>
      <c r="C224" s="79" t="s">
        <v>438</v>
      </c>
      <c r="D224" s="28">
        <v>3185</v>
      </c>
      <c r="E224" s="56">
        <v>1</v>
      </c>
      <c r="F224" s="57">
        <v>1</v>
      </c>
    </row>
    <row r="225" spans="1:6" s="25" customFormat="1" x14ac:dyDescent="0.2">
      <c r="A225" s="20"/>
      <c r="B225" s="80" t="s">
        <v>439</v>
      </c>
      <c r="C225" s="79" t="s">
        <v>440</v>
      </c>
      <c r="D225" s="28">
        <v>3815</v>
      </c>
      <c r="E225" s="33">
        <v>1</v>
      </c>
      <c r="F225" s="29">
        <v>1</v>
      </c>
    </row>
    <row r="226" spans="1:6" s="25" customFormat="1" x14ac:dyDescent="0.2">
      <c r="A226" s="20"/>
      <c r="B226" s="80" t="s">
        <v>441</v>
      </c>
      <c r="C226" s="79" t="s">
        <v>442</v>
      </c>
      <c r="D226" s="28">
        <v>4030</v>
      </c>
      <c r="E226" s="33">
        <v>1</v>
      </c>
      <c r="F226" s="29">
        <v>1</v>
      </c>
    </row>
    <row r="227" spans="1:6" s="25" customFormat="1" x14ac:dyDescent="0.2">
      <c r="A227" s="20"/>
      <c r="B227" s="26" t="s">
        <v>443</v>
      </c>
      <c r="C227" s="54" t="s">
        <v>444</v>
      </c>
      <c r="D227" s="28">
        <v>4255</v>
      </c>
      <c r="E227" s="33">
        <v>1</v>
      </c>
      <c r="F227" s="29">
        <v>1</v>
      </c>
    </row>
    <row r="228" spans="1:6" s="25" customFormat="1" x14ac:dyDescent="0.2">
      <c r="A228" s="20"/>
      <c r="B228" s="26" t="s">
        <v>445</v>
      </c>
      <c r="C228" s="54" t="s">
        <v>446</v>
      </c>
      <c r="D228" s="28">
        <v>4855</v>
      </c>
      <c r="E228" s="33">
        <v>1</v>
      </c>
      <c r="F228" s="29">
        <v>1</v>
      </c>
    </row>
    <row r="229" spans="1:6" s="25" customFormat="1" x14ac:dyDescent="0.2">
      <c r="A229" s="20"/>
      <c r="B229" s="26" t="s">
        <v>447</v>
      </c>
      <c r="C229" s="54" t="s">
        <v>448</v>
      </c>
      <c r="D229" s="28">
        <v>4400</v>
      </c>
      <c r="E229" s="33">
        <v>1</v>
      </c>
      <c r="F229" s="29">
        <v>1</v>
      </c>
    </row>
    <row r="230" spans="1:6" s="25" customFormat="1" x14ac:dyDescent="0.2">
      <c r="A230" s="20"/>
      <c r="B230" s="26" t="s">
        <v>449</v>
      </c>
      <c r="C230" s="54" t="s">
        <v>450</v>
      </c>
      <c r="D230" s="28">
        <v>5030</v>
      </c>
      <c r="E230" s="33">
        <v>1</v>
      </c>
      <c r="F230" s="29">
        <v>1</v>
      </c>
    </row>
    <row r="231" spans="1:6" s="25" customFormat="1" x14ac:dyDescent="0.2">
      <c r="A231" s="20"/>
      <c r="B231" s="26" t="s">
        <v>451</v>
      </c>
      <c r="C231" s="79" t="s">
        <v>452</v>
      </c>
      <c r="D231" s="28">
        <v>4495</v>
      </c>
      <c r="E231" s="33">
        <v>1</v>
      </c>
      <c r="F231" s="29">
        <v>1</v>
      </c>
    </row>
    <row r="232" spans="1:6" s="25" customFormat="1" x14ac:dyDescent="0.2">
      <c r="A232" s="20"/>
      <c r="B232" s="45" t="s">
        <v>453</v>
      </c>
      <c r="C232" s="54" t="s">
        <v>454</v>
      </c>
      <c r="D232" s="28">
        <v>1495</v>
      </c>
      <c r="E232" s="52">
        <v>1</v>
      </c>
      <c r="F232" s="53">
        <v>1</v>
      </c>
    </row>
    <row r="233" spans="1:6" s="25" customFormat="1" x14ac:dyDescent="0.2">
      <c r="A233" s="20"/>
      <c r="B233" s="26" t="s">
        <v>455</v>
      </c>
      <c r="C233" s="69" t="s">
        <v>456</v>
      </c>
      <c r="D233" s="28">
        <v>1745</v>
      </c>
      <c r="E233" s="33">
        <v>1</v>
      </c>
      <c r="F233" s="29">
        <v>1</v>
      </c>
    </row>
    <row r="234" spans="1:6" ht="12.75" thickBot="1" x14ac:dyDescent="0.25">
      <c r="B234" s="45" t="s">
        <v>457</v>
      </c>
      <c r="C234" s="54" t="s">
        <v>458</v>
      </c>
      <c r="D234" s="28">
        <v>1875</v>
      </c>
      <c r="E234" s="52">
        <v>1</v>
      </c>
      <c r="F234" s="53">
        <v>1</v>
      </c>
    </row>
    <row r="235" spans="1:6" s="25" customFormat="1" ht="12.75" thickBot="1" x14ac:dyDescent="0.25">
      <c r="A235" s="20"/>
      <c r="B235" s="15" t="s">
        <v>459</v>
      </c>
      <c r="C235" s="16"/>
      <c r="D235" s="17"/>
      <c r="E235" s="18"/>
      <c r="F235" s="19"/>
    </row>
    <row r="236" spans="1:6" s="25" customFormat="1" ht="22.5" x14ac:dyDescent="0.2">
      <c r="A236" s="20"/>
      <c r="B236" s="26" t="s">
        <v>460</v>
      </c>
      <c r="C236" s="54" t="s">
        <v>461</v>
      </c>
      <c r="D236" s="28">
        <v>4485</v>
      </c>
      <c r="E236" s="33">
        <v>1</v>
      </c>
      <c r="F236" s="29">
        <v>1</v>
      </c>
    </row>
    <row r="237" spans="1:6" ht="23.25" thickBot="1" x14ac:dyDescent="0.25">
      <c r="B237" s="73" t="s">
        <v>462</v>
      </c>
      <c r="C237" s="81" t="s">
        <v>463</v>
      </c>
      <c r="D237" s="62">
        <v>5110</v>
      </c>
      <c r="E237" s="75">
        <v>1</v>
      </c>
      <c r="F237" s="63">
        <v>1</v>
      </c>
    </row>
    <row r="238" spans="1:6" s="25" customFormat="1" ht="12.75" thickBot="1" x14ac:dyDescent="0.25">
      <c r="A238" s="20"/>
      <c r="B238" s="15" t="s">
        <v>464</v>
      </c>
      <c r="C238" s="16"/>
      <c r="D238" s="17"/>
      <c r="E238" s="18"/>
      <c r="F238" s="19"/>
    </row>
    <row r="239" spans="1:6" ht="12.75" thickBot="1" x14ac:dyDescent="0.25">
      <c r="B239" s="82" t="s">
        <v>465</v>
      </c>
      <c r="C239" s="83" t="s">
        <v>466</v>
      </c>
      <c r="D239" s="84">
        <v>570</v>
      </c>
      <c r="E239" s="85">
        <v>12</v>
      </c>
      <c r="F239" s="86">
        <v>1</v>
      </c>
    </row>
    <row r="240" spans="1:6" s="94" customFormat="1" x14ac:dyDescent="0.2">
      <c r="A240" s="93"/>
      <c r="B240" s="87"/>
      <c r="C240" s="88"/>
      <c r="D240" s="3"/>
      <c r="E240" s="5"/>
      <c r="F240" s="5"/>
    </row>
    <row r="241" spans="1:6" s="94" customFormat="1" x14ac:dyDescent="0.2">
      <c r="A241" s="93"/>
      <c r="B241" s="6" t="s">
        <v>0</v>
      </c>
      <c r="C241" s="6"/>
      <c r="E241" s="95"/>
      <c r="F241" s="95"/>
    </row>
    <row r="242" spans="1:6" s="94" customFormat="1" x14ac:dyDescent="0.2">
      <c r="A242" s="93"/>
      <c r="B242" s="6" t="s">
        <v>1</v>
      </c>
      <c r="C242" s="6"/>
      <c r="E242" s="95"/>
      <c r="F242" s="95"/>
    </row>
    <row r="243" spans="1:6" s="94" customFormat="1" x14ac:dyDescent="0.2">
      <c r="A243" s="93"/>
      <c r="B243" s="6" t="s">
        <v>2</v>
      </c>
      <c r="C243" s="6"/>
      <c r="E243" s="95"/>
      <c r="F243" s="95"/>
    </row>
    <row r="244" spans="1:6" x14ac:dyDescent="0.2">
      <c r="B244" s="6" t="s">
        <v>3</v>
      </c>
      <c r="C244" s="6"/>
      <c r="D244" s="94"/>
      <c r="E244" s="95"/>
      <c r="F244" s="95"/>
    </row>
  </sheetData>
  <mergeCells count="1">
    <mergeCell ref="B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2"/>
  <sheetViews>
    <sheetView tabSelected="1" workbookViewId="0">
      <pane xSplit="1" ySplit="4" topLeftCell="B24" activePane="bottomRight" state="frozen"/>
      <selection pane="topRight" activeCell="C1" sqref="C1"/>
      <selection pane="bottomLeft" activeCell="A5" sqref="A5"/>
      <selection pane="bottomRight" activeCell="L35" sqref="L35"/>
    </sheetView>
  </sheetViews>
  <sheetFormatPr defaultColWidth="10.33203125" defaultRowHeight="12" x14ac:dyDescent="0.2"/>
  <cols>
    <col min="1" max="1" width="23.33203125" style="3" customWidth="1"/>
    <col min="2" max="2" width="8.83203125" style="3" customWidth="1"/>
    <col min="3" max="3" width="10.83203125" style="3" customWidth="1"/>
    <col min="4" max="4" width="12.33203125" style="3" customWidth="1"/>
    <col min="5" max="5" width="7.33203125" style="133" customWidth="1"/>
    <col min="6" max="9" width="8.83203125" style="133" customWidth="1"/>
    <col min="10" max="10" width="8.6640625" style="133" customWidth="1"/>
    <col min="11" max="21" width="8.83203125" style="133" customWidth="1"/>
    <col min="22" max="16384" width="10.33203125" style="3"/>
  </cols>
  <sheetData>
    <row r="1" spans="1:23" ht="18.75" x14ac:dyDescent="0.3">
      <c r="A1" s="117" t="s">
        <v>555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3" ht="12.75" thickBot="1" x14ac:dyDescent="0.25">
      <c r="A2" s="7"/>
      <c r="B2" s="7"/>
      <c r="C2" s="7"/>
      <c r="D2" s="118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3" ht="60" customHeight="1" thickBot="1" x14ac:dyDescent="0.25">
      <c r="A3" s="120" t="s">
        <v>4</v>
      </c>
      <c r="B3" s="137" t="s">
        <v>556</v>
      </c>
      <c r="C3" s="139" t="s">
        <v>557</v>
      </c>
      <c r="D3" s="121" t="s">
        <v>536</v>
      </c>
      <c r="E3" s="122" t="s">
        <v>535</v>
      </c>
      <c r="F3" s="134" t="s">
        <v>540</v>
      </c>
      <c r="G3" s="134" t="s">
        <v>541</v>
      </c>
      <c r="H3" s="134" t="s">
        <v>542</v>
      </c>
      <c r="I3" s="134" t="s">
        <v>551</v>
      </c>
      <c r="J3" s="134" t="s">
        <v>543</v>
      </c>
      <c r="K3" s="134" t="s">
        <v>544</v>
      </c>
      <c r="L3" s="134" t="s">
        <v>545</v>
      </c>
      <c r="M3" s="134" t="s">
        <v>552</v>
      </c>
      <c r="N3" s="134" t="s">
        <v>546</v>
      </c>
      <c r="O3" s="134" t="s">
        <v>547</v>
      </c>
      <c r="P3" s="134" t="s">
        <v>548</v>
      </c>
      <c r="Q3" s="134" t="s">
        <v>553</v>
      </c>
      <c r="R3" s="134" t="s">
        <v>549</v>
      </c>
      <c r="S3" s="134" t="s">
        <v>550</v>
      </c>
      <c r="T3" s="134" t="s">
        <v>539</v>
      </c>
      <c r="U3" s="134" t="s">
        <v>554</v>
      </c>
    </row>
    <row r="4" spans="1:23" s="110" customFormat="1" ht="12.75" customHeight="1" thickBot="1" x14ac:dyDescent="0.25">
      <c r="A4" s="403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5"/>
      <c r="P4" s="123"/>
      <c r="Q4" s="123"/>
      <c r="R4" s="123"/>
      <c r="S4" s="123"/>
      <c r="T4" s="123"/>
      <c r="U4" s="123"/>
    </row>
    <row r="5" spans="1:23" s="113" customFormat="1" ht="12.75" thickBot="1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  <c r="O5" s="124"/>
      <c r="P5" s="124"/>
      <c r="Q5" s="124"/>
      <c r="R5" s="125"/>
      <c r="S5" s="124"/>
      <c r="T5" s="124"/>
      <c r="U5" s="124"/>
    </row>
    <row r="6" spans="1:23" ht="12.75" thickBot="1" x14ac:dyDescent="0.25">
      <c r="A6" s="406" t="s">
        <v>9</v>
      </c>
      <c r="B6" s="135"/>
      <c r="C6" s="135"/>
      <c r="D6" s="126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3" ht="12.75" thickBot="1" x14ac:dyDescent="0.25">
      <c r="A7" s="407"/>
      <c r="B7" s="136"/>
      <c r="C7" s="136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23" s="25" customFormat="1" ht="18" customHeight="1" x14ac:dyDescent="0.2">
      <c r="A8" s="175" t="s">
        <v>10</v>
      </c>
      <c r="B8" s="192">
        <f>I8+M8+Q8+U8</f>
        <v>81</v>
      </c>
      <c r="C8" s="176">
        <f>(F8*G8*H8)+(J8*K8*L8)+(N8*O8*P8)+(R8*S8*T8)</f>
        <v>0.30050250000000001</v>
      </c>
      <c r="D8" s="161"/>
      <c r="E8" s="177">
        <v>3</v>
      </c>
      <c r="F8" s="163">
        <v>0.64500000000000002</v>
      </c>
      <c r="G8" s="164">
        <v>0.65</v>
      </c>
      <c r="H8" s="165">
        <v>0.15</v>
      </c>
      <c r="I8" s="177">
        <v>24</v>
      </c>
      <c r="J8" s="163">
        <v>1.08</v>
      </c>
      <c r="K8" s="164">
        <v>0.73</v>
      </c>
      <c r="L8" s="165">
        <v>0.15</v>
      </c>
      <c r="M8" s="177">
        <v>32.5</v>
      </c>
      <c r="N8" s="163">
        <v>1.0900000000000001</v>
      </c>
      <c r="O8" s="164">
        <v>0.73</v>
      </c>
      <c r="P8" s="165">
        <v>0.15</v>
      </c>
      <c r="Q8" s="177">
        <v>24.5</v>
      </c>
      <c r="R8" s="163">
        <v>0</v>
      </c>
      <c r="S8" s="164">
        <v>0</v>
      </c>
      <c r="T8" s="165">
        <v>0</v>
      </c>
      <c r="U8" s="178"/>
    </row>
    <row r="9" spans="1:23" s="25" customFormat="1" ht="18" customHeight="1" x14ac:dyDescent="0.2">
      <c r="A9" s="159" t="s">
        <v>12</v>
      </c>
      <c r="B9" s="193">
        <f t="shared" ref="B9:B64" si="0">I9+M9+Q9+U9</f>
        <v>87</v>
      </c>
      <c r="C9" s="160">
        <f t="shared" ref="C9:C64" si="1">(F9*G9*H9)+(J9*K9*L9)+(N9*O9*P9)+(R9*S9*T9)</f>
        <v>0.32328750000000001</v>
      </c>
      <c r="D9" s="167"/>
      <c r="E9" s="162">
        <v>3</v>
      </c>
      <c r="F9" s="168">
        <v>0.84499999999999997</v>
      </c>
      <c r="G9" s="169">
        <v>0.65</v>
      </c>
      <c r="H9" s="170">
        <v>0.15</v>
      </c>
      <c r="I9" s="162">
        <v>21</v>
      </c>
      <c r="J9" s="168">
        <v>1.1000000000000001</v>
      </c>
      <c r="K9" s="169">
        <v>0.73</v>
      </c>
      <c r="L9" s="170">
        <v>0.15</v>
      </c>
      <c r="M9" s="162">
        <v>35</v>
      </c>
      <c r="N9" s="168">
        <v>1.1000000000000001</v>
      </c>
      <c r="O9" s="169">
        <v>0.73</v>
      </c>
      <c r="P9" s="170">
        <v>0.15</v>
      </c>
      <c r="Q9" s="162">
        <v>31</v>
      </c>
      <c r="R9" s="168">
        <v>0</v>
      </c>
      <c r="S9" s="169">
        <v>0</v>
      </c>
      <c r="T9" s="170">
        <v>0</v>
      </c>
      <c r="U9" s="166"/>
    </row>
    <row r="10" spans="1:23" s="25" customFormat="1" ht="18" customHeight="1" x14ac:dyDescent="0.2">
      <c r="A10" s="159" t="s">
        <v>14</v>
      </c>
      <c r="B10" s="193">
        <f t="shared" si="0"/>
        <v>102</v>
      </c>
      <c r="C10" s="160">
        <f t="shared" si="1"/>
        <v>0.36976499999999995</v>
      </c>
      <c r="D10" s="167"/>
      <c r="E10" s="162">
        <v>3</v>
      </c>
      <c r="F10" s="168">
        <v>0.85</v>
      </c>
      <c r="G10" s="169">
        <v>0.65</v>
      </c>
      <c r="H10" s="170">
        <v>0.15</v>
      </c>
      <c r="I10" s="162">
        <v>29</v>
      </c>
      <c r="J10" s="168">
        <v>1.31</v>
      </c>
      <c r="K10" s="169">
        <v>0.73</v>
      </c>
      <c r="L10" s="170">
        <v>0.15</v>
      </c>
      <c r="M10" s="162">
        <v>39</v>
      </c>
      <c r="N10" s="168">
        <v>1.31</v>
      </c>
      <c r="O10" s="169">
        <v>0.73</v>
      </c>
      <c r="P10" s="170">
        <v>0.15</v>
      </c>
      <c r="Q10" s="162">
        <v>34</v>
      </c>
      <c r="R10" s="168">
        <v>0</v>
      </c>
      <c r="S10" s="169">
        <v>0</v>
      </c>
      <c r="T10" s="170">
        <v>0</v>
      </c>
      <c r="U10" s="166"/>
      <c r="W10" s="25">
        <v>1000</v>
      </c>
    </row>
    <row r="11" spans="1:23" ht="18" customHeight="1" x14ac:dyDescent="0.2">
      <c r="A11" s="159" t="s">
        <v>537</v>
      </c>
      <c r="B11" s="193">
        <f t="shared" si="0"/>
        <v>80</v>
      </c>
      <c r="C11" s="160">
        <f t="shared" si="1"/>
        <v>0.35148000000000001</v>
      </c>
      <c r="D11" s="167"/>
      <c r="E11" s="162">
        <v>3</v>
      </c>
      <c r="F11" s="168">
        <v>0.64</v>
      </c>
      <c r="G11" s="169">
        <v>0.65</v>
      </c>
      <c r="H11" s="170">
        <v>0.15</v>
      </c>
      <c r="I11" s="162">
        <v>18</v>
      </c>
      <c r="J11" s="168">
        <v>1.32</v>
      </c>
      <c r="K11" s="169">
        <v>0.73</v>
      </c>
      <c r="L11" s="170">
        <v>0.15</v>
      </c>
      <c r="M11" s="162">
        <v>32</v>
      </c>
      <c r="N11" s="168">
        <v>1.32</v>
      </c>
      <c r="O11" s="169">
        <v>0.73</v>
      </c>
      <c r="P11" s="170">
        <v>0.15</v>
      </c>
      <c r="Q11" s="162">
        <v>30</v>
      </c>
      <c r="R11" s="168">
        <v>0</v>
      </c>
      <c r="S11" s="169">
        <v>0</v>
      </c>
      <c r="T11" s="170">
        <v>0</v>
      </c>
      <c r="U11" s="166"/>
    </row>
    <row r="12" spans="1:23" ht="18" customHeight="1" x14ac:dyDescent="0.2">
      <c r="A12" s="159" t="s">
        <v>16</v>
      </c>
      <c r="B12" s="193">
        <f t="shared" si="0"/>
        <v>76</v>
      </c>
      <c r="C12" s="160">
        <f t="shared" si="1"/>
        <v>0.39746999999999999</v>
      </c>
      <c r="D12" s="167"/>
      <c r="E12" s="162">
        <v>3</v>
      </c>
      <c r="F12" s="168">
        <v>0.64</v>
      </c>
      <c r="G12" s="169">
        <v>0.65</v>
      </c>
      <c r="H12" s="170">
        <v>0.15</v>
      </c>
      <c r="I12" s="162">
        <v>16</v>
      </c>
      <c r="J12" s="168">
        <v>1.53</v>
      </c>
      <c r="K12" s="169">
        <v>0.73</v>
      </c>
      <c r="L12" s="170">
        <v>0.15</v>
      </c>
      <c r="M12" s="162">
        <v>35</v>
      </c>
      <c r="N12" s="168">
        <v>1.53</v>
      </c>
      <c r="O12" s="169">
        <v>0.73</v>
      </c>
      <c r="P12" s="170">
        <v>0.15</v>
      </c>
      <c r="Q12" s="162">
        <v>25</v>
      </c>
      <c r="R12" s="168">
        <v>0</v>
      </c>
      <c r="S12" s="169">
        <v>0</v>
      </c>
      <c r="T12" s="170">
        <v>0</v>
      </c>
      <c r="U12" s="166"/>
    </row>
    <row r="13" spans="1:23" ht="18" customHeight="1" x14ac:dyDescent="0.2">
      <c r="A13" s="159" t="s">
        <v>18</v>
      </c>
      <c r="B13" s="193">
        <f t="shared" si="0"/>
        <v>90</v>
      </c>
      <c r="C13" s="160">
        <f t="shared" si="1"/>
        <v>0.415995</v>
      </c>
      <c r="D13" s="167"/>
      <c r="E13" s="162">
        <v>3</v>
      </c>
      <c r="F13" s="168">
        <v>0.83</v>
      </c>
      <c r="G13" s="169">
        <v>0.65</v>
      </c>
      <c r="H13" s="170">
        <v>0.15</v>
      </c>
      <c r="I13" s="162">
        <v>22</v>
      </c>
      <c r="J13" s="168">
        <v>1.53</v>
      </c>
      <c r="K13" s="169">
        <v>0.73</v>
      </c>
      <c r="L13" s="170">
        <v>0.15</v>
      </c>
      <c r="M13" s="162">
        <v>36</v>
      </c>
      <c r="N13" s="168">
        <v>1.53</v>
      </c>
      <c r="O13" s="169">
        <v>0.73</v>
      </c>
      <c r="P13" s="170">
        <v>0.15</v>
      </c>
      <c r="Q13" s="162">
        <v>32</v>
      </c>
      <c r="R13" s="168">
        <v>0</v>
      </c>
      <c r="S13" s="169">
        <v>0</v>
      </c>
      <c r="T13" s="170">
        <v>0</v>
      </c>
      <c r="U13" s="166"/>
    </row>
    <row r="14" spans="1:23" ht="18" customHeight="1" x14ac:dyDescent="0.2">
      <c r="A14" s="159" t="s">
        <v>20</v>
      </c>
      <c r="B14" s="193">
        <f t="shared" si="0"/>
        <v>99</v>
      </c>
      <c r="C14" s="160">
        <f t="shared" si="1"/>
        <v>0.46624499999999991</v>
      </c>
      <c r="D14" s="167"/>
      <c r="E14" s="162">
        <v>3</v>
      </c>
      <c r="F14" s="168">
        <v>0.84</v>
      </c>
      <c r="G14" s="169">
        <v>0.65</v>
      </c>
      <c r="H14" s="170">
        <v>0.15</v>
      </c>
      <c r="I14" s="162">
        <v>21</v>
      </c>
      <c r="J14" s="168">
        <v>1.75</v>
      </c>
      <c r="K14" s="169">
        <v>0.73</v>
      </c>
      <c r="L14" s="170">
        <v>0.15</v>
      </c>
      <c r="M14" s="162">
        <v>42</v>
      </c>
      <c r="N14" s="168">
        <v>1.76</v>
      </c>
      <c r="O14" s="169">
        <v>0.73</v>
      </c>
      <c r="P14" s="170">
        <v>0.15</v>
      </c>
      <c r="Q14" s="162">
        <v>36</v>
      </c>
      <c r="R14" s="168">
        <v>0</v>
      </c>
      <c r="S14" s="169">
        <v>0</v>
      </c>
      <c r="T14" s="170">
        <v>0</v>
      </c>
      <c r="U14" s="166"/>
    </row>
    <row r="15" spans="1:23" ht="18" customHeight="1" x14ac:dyDescent="0.2">
      <c r="A15" s="159" t="s">
        <v>22</v>
      </c>
      <c r="B15" s="193">
        <f t="shared" si="0"/>
        <v>95</v>
      </c>
      <c r="C15" s="160">
        <f t="shared" si="1"/>
        <v>0.49699500000000002</v>
      </c>
      <c r="D15" s="167"/>
      <c r="E15" s="162">
        <v>3</v>
      </c>
      <c r="F15" s="168">
        <v>0.65</v>
      </c>
      <c r="G15" s="169">
        <v>0.65</v>
      </c>
      <c r="H15" s="170">
        <v>0.15</v>
      </c>
      <c r="I15" s="162">
        <v>16</v>
      </c>
      <c r="J15" s="168">
        <v>1.98</v>
      </c>
      <c r="K15" s="169">
        <v>0.73</v>
      </c>
      <c r="L15" s="170">
        <v>0.15</v>
      </c>
      <c r="M15" s="162">
        <v>46</v>
      </c>
      <c r="N15" s="168">
        <v>1.98</v>
      </c>
      <c r="O15" s="169">
        <v>0.73</v>
      </c>
      <c r="P15" s="170">
        <v>0.15</v>
      </c>
      <c r="Q15" s="162">
        <v>33</v>
      </c>
      <c r="R15" s="168">
        <v>0</v>
      </c>
      <c r="S15" s="169">
        <v>0</v>
      </c>
      <c r="T15" s="170">
        <v>0</v>
      </c>
      <c r="U15" s="166"/>
    </row>
    <row r="16" spans="1:23" ht="18" customHeight="1" x14ac:dyDescent="0.2">
      <c r="A16" s="159" t="s">
        <v>26</v>
      </c>
      <c r="B16" s="193">
        <f t="shared" si="0"/>
        <v>110</v>
      </c>
      <c r="C16" s="160">
        <f t="shared" si="1"/>
        <v>0.50106600000000001</v>
      </c>
      <c r="D16" s="167"/>
      <c r="E16" s="162">
        <v>3</v>
      </c>
      <c r="F16" s="168">
        <v>0.84</v>
      </c>
      <c r="G16" s="169">
        <v>0.65</v>
      </c>
      <c r="H16" s="170">
        <v>0.15</v>
      </c>
      <c r="I16" s="162">
        <v>22</v>
      </c>
      <c r="J16" s="168">
        <v>1.98</v>
      </c>
      <c r="K16" s="169">
        <v>0.73</v>
      </c>
      <c r="L16" s="170">
        <v>0.14000000000000001</v>
      </c>
      <c r="M16" s="162">
        <v>47</v>
      </c>
      <c r="N16" s="168">
        <v>1.98</v>
      </c>
      <c r="O16" s="169">
        <v>0.73</v>
      </c>
      <c r="P16" s="170">
        <v>0.15</v>
      </c>
      <c r="Q16" s="162">
        <v>41</v>
      </c>
      <c r="R16" s="168">
        <v>0</v>
      </c>
      <c r="S16" s="169">
        <v>0</v>
      </c>
      <c r="T16" s="170">
        <v>0</v>
      </c>
      <c r="U16" s="166"/>
    </row>
    <row r="17" spans="1:21" s="25" customFormat="1" ht="18" customHeight="1" x14ac:dyDescent="0.2">
      <c r="A17" s="159" t="s">
        <v>503</v>
      </c>
      <c r="B17" s="193">
        <f t="shared" si="0"/>
        <v>140</v>
      </c>
      <c r="C17" s="160">
        <f t="shared" si="1"/>
        <v>0.56308000000000002</v>
      </c>
      <c r="D17" s="167"/>
      <c r="E17" s="162">
        <v>3</v>
      </c>
      <c r="F17" s="211">
        <v>1.05</v>
      </c>
      <c r="G17" s="212">
        <v>0.66</v>
      </c>
      <c r="H17" s="213">
        <v>0.15</v>
      </c>
      <c r="I17" s="214">
        <v>30</v>
      </c>
      <c r="J17" s="211">
        <v>1.97</v>
      </c>
      <c r="K17" s="212">
        <v>0.73</v>
      </c>
      <c r="L17" s="213">
        <v>0.14000000000000001</v>
      </c>
      <c r="M17" s="214">
        <v>54</v>
      </c>
      <c r="N17" s="211">
        <v>1.98</v>
      </c>
      <c r="O17" s="212">
        <v>0.93</v>
      </c>
      <c r="P17" s="213">
        <v>0.14000000000000001</v>
      </c>
      <c r="Q17" s="214">
        <v>56</v>
      </c>
      <c r="R17" s="211">
        <v>0</v>
      </c>
      <c r="S17" s="212">
        <v>0</v>
      </c>
      <c r="T17" s="213">
        <v>0</v>
      </c>
      <c r="U17" s="215"/>
    </row>
    <row r="18" spans="1:21" ht="18" customHeight="1" x14ac:dyDescent="0.2">
      <c r="A18" s="159" t="s">
        <v>30</v>
      </c>
      <c r="B18" s="193">
        <f t="shared" si="0"/>
        <v>101</v>
      </c>
      <c r="C18" s="160">
        <f t="shared" si="1"/>
        <v>0.52327499999999993</v>
      </c>
      <c r="D18" s="167"/>
      <c r="E18" s="162">
        <v>3</v>
      </c>
      <c r="F18" s="168">
        <v>0.65</v>
      </c>
      <c r="G18" s="169">
        <v>0.65</v>
      </c>
      <c r="H18" s="170">
        <v>0.15</v>
      </c>
      <c r="I18" s="162">
        <v>17</v>
      </c>
      <c r="J18" s="168">
        <v>2.1</v>
      </c>
      <c r="K18" s="169">
        <v>0.73</v>
      </c>
      <c r="L18" s="170">
        <v>0.15</v>
      </c>
      <c r="M18" s="162">
        <v>49</v>
      </c>
      <c r="N18" s="168">
        <v>2.1</v>
      </c>
      <c r="O18" s="169">
        <v>0.73</v>
      </c>
      <c r="P18" s="170">
        <v>0.15</v>
      </c>
      <c r="Q18" s="162">
        <v>35</v>
      </c>
      <c r="R18" s="168">
        <v>0</v>
      </c>
      <c r="S18" s="169">
        <v>0</v>
      </c>
      <c r="T18" s="170">
        <v>0</v>
      </c>
      <c r="U18" s="166"/>
    </row>
    <row r="19" spans="1:21" ht="18" customHeight="1" x14ac:dyDescent="0.2">
      <c r="A19" s="159" t="s">
        <v>32</v>
      </c>
      <c r="B19" s="193">
        <f t="shared" si="0"/>
        <v>115</v>
      </c>
      <c r="C19" s="160">
        <f t="shared" si="1"/>
        <v>0.54179999999999995</v>
      </c>
      <c r="D19" s="167"/>
      <c r="E19" s="162">
        <v>3</v>
      </c>
      <c r="F19" s="168">
        <v>0.84</v>
      </c>
      <c r="G19" s="169">
        <v>0.65</v>
      </c>
      <c r="H19" s="170">
        <v>0.15</v>
      </c>
      <c r="I19" s="162">
        <v>22</v>
      </c>
      <c r="J19" s="168">
        <v>2.1</v>
      </c>
      <c r="K19" s="169">
        <v>0.73</v>
      </c>
      <c r="L19" s="170">
        <v>0.15</v>
      </c>
      <c r="M19" s="162">
        <v>50</v>
      </c>
      <c r="N19" s="168">
        <v>2.1</v>
      </c>
      <c r="O19" s="169">
        <v>0.73</v>
      </c>
      <c r="P19" s="170">
        <v>0.15</v>
      </c>
      <c r="Q19" s="162">
        <v>43</v>
      </c>
      <c r="R19" s="168">
        <v>0</v>
      </c>
      <c r="S19" s="169">
        <v>0</v>
      </c>
      <c r="T19" s="170">
        <v>0</v>
      </c>
      <c r="U19" s="166"/>
    </row>
    <row r="20" spans="1:21" ht="18" customHeight="1" x14ac:dyDescent="0.2">
      <c r="A20" s="159" t="s">
        <v>34</v>
      </c>
      <c r="B20" s="193">
        <f t="shared" si="0"/>
        <v>118</v>
      </c>
      <c r="C20" s="160">
        <f t="shared" si="1"/>
        <v>0.55710000000000004</v>
      </c>
      <c r="D20" s="167"/>
      <c r="E20" s="162">
        <v>3</v>
      </c>
      <c r="F20" s="168">
        <v>0.84</v>
      </c>
      <c r="G20" s="169">
        <v>0.65</v>
      </c>
      <c r="H20" s="170">
        <v>0.15</v>
      </c>
      <c r="I20" s="162">
        <v>21</v>
      </c>
      <c r="J20" s="168">
        <v>2.2000000000000002</v>
      </c>
      <c r="K20" s="169">
        <v>0.72</v>
      </c>
      <c r="L20" s="170">
        <v>0.15</v>
      </c>
      <c r="M20" s="162">
        <v>52</v>
      </c>
      <c r="N20" s="168">
        <v>2.2000000000000002</v>
      </c>
      <c r="O20" s="169">
        <v>0.72</v>
      </c>
      <c r="P20" s="170">
        <v>0.15</v>
      </c>
      <c r="Q20" s="162">
        <v>45</v>
      </c>
      <c r="R20" s="168">
        <v>0</v>
      </c>
      <c r="S20" s="169">
        <v>0</v>
      </c>
      <c r="T20" s="170">
        <v>0</v>
      </c>
      <c r="U20" s="166"/>
    </row>
    <row r="21" spans="1:21" s="25" customFormat="1" ht="18" customHeight="1" x14ac:dyDescent="0.2">
      <c r="A21" s="159" t="s">
        <v>36</v>
      </c>
      <c r="B21" s="193">
        <f t="shared" si="0"/>
        <v>129</v>
      </c>
      <c r="C21" s="160">
        <f t="shared" si="1"/>
        <v>0.65952</v>
      </c>
      <c r="D21" s="167"/>
      <c r="E21" s="162">
        <v>3</v>
      </c>
      <c r="F21" s="168">
        <v>0.84</v>
      </c>
      <c r="G21" s="169">
        <v>0.85</v>
      </c>
      <c r="H21" s="170">
        <v>0.15</v>
      </c>
      <c r="I21" s="162">
        <v>29</v>
      </c>
      <c r="J21" s="168">
        <v>1.98</v>
      </c>
      <c r="K21" s="169">
        <v>0.93</v>
      </c>
      <c r="L21" s="170">
        <v>0.15</v>
      </c>
      <c r="M21" s="162">
        <v>57</v>
      </c>
      <c r="N21" s="168">
        <v>1.98</v>
      </c>
      <c r="O21" s="169">
        <v>0.93</v>
      </c>
      <c r="P21" s="170">
        <v>0.15</v>
      </c>
      <c r="Q21" s="162">
        <v>43</v>
      </c>
      <c r="R21" s="168">
        <v>0</v>
      </c>
      <c r="S21" s="169">
        <v>0</v>
      </c>
      <c r="T21" s="170">
        <v>0</v>
      </c>
      <c r="U21" s="166"/>
    </row>
    <row r="22" spans="1:21" ht="18" customHeight="1" x14ac:dyDescent="0.2">
      <c r="A22" s="159" t="s">
        <v>38</v>
      </c>
      <c r="B22" s="193">
        <f t="shared" si="0"/>
        <v>135</v>
      </c>
      <c r="C22" s="160">
        <f t="shared" si="1"/>
        <v>0.69300000000000006</v>
      </c>
      <c r="D22" s="167"/>
      <c r="E22" s="162">
        <v>3</v>
      </c>
      <c r="F22" s="168">
        <v>0.84</v>
      </c>
      <c r="G22" s="169">
        <v>0.85</v>
      </c>
      <c r="H22" s="170">
        <v>0.15</v>
      </c>
      <c r="I22" s="162">
        <v>28</v>
      </c>
      <c r="J22" s="168">
        <v>2.1</v>
      </c>
      <c r="K22" s="169">
        <v>0.93</v>
      </c>
      <c r="L22" s="170">
        <v>0.15</v>
      </c>
      <c r="M22" s="162">
        <v>61</v>
      </c>
      <c r="N22" s="168">
        <v>2.1</v>
      </c>
      <c r="O22" s="169">
        <v>0.93</v>
      </c>
      <c r="P22" s="170">
        <v>0.15</v>
      </c>
      <c r="Q22" s="162">
        <v>46</v>
      </c>
      <c r="R22" s="168">
        <v>0</v>
      </c>
      <c r="S22" s="169">
        <v>0</v>
      </c>
      <c r="T22" s="170">
        <v>0</v>
      </c>
      <c r="U22" s="166"/>
    </row>
    <row r="23" spans="1:21" s="25" customFormat="1" ht="18" customHeight="1" x14ac:dyDescent="0.2">
      <c r="A23" s="159" t="s">
        <v>40</v>
      </c>
      <c r="B23" s="193">
        <f t="shared" si="0"/>
        <v>143</v>
      </c>
      <c r="C23" s="160">
        <f t="shared" si="1"/>
        <v>0.68937000000000004</v>
      </c>
      <c r="D23" s="167"/>
      <c r="E23" s="162">
        <v>3</v>
      </c>
      <c r="F23" s="168">
        <v>1.04</v>
      </c>
      <c r="G23" s="169">
        <v>0.86</v>
      </c>
      <c r="H23" s="170">
        <v>0.15</v>
      </c>
      <c r="I23" s="162">
        <v>34</v>
      </c>
      <c r="J23" s="168">
        <v>1.99</v>
      </c>
      <c r="K23" s="169">
        <v>0.93</v>
      </c>
      <c r="L23" s="170">
        <v>0.15</v>
      </c>
      <c r="M23" s="162">
        <v>57</v>
      </c>
      <c r="N23" s="168">
        <v>1.99</v>
      </c>
      <c r="O23" s="169">
        <v>0.93</v>
      </c>
      <c r="P23" s="170">
        <v>0.15</v>
      </c>
      <c r="Q23" s="162">
        <v>52</v>
      </c>
      <c r="R23" s="168">
        <v>0</v>
      </c>
      <c r="S23" s="169">
        <v>0</v>
      </c>
      <c r="T23" s="170">
        <v>0</v>
      </c>
      <c r="U23" s="166"/>
    </row>
    <row r="24" spans="1:21" ht="18" customHeight="1" thickBot="1" x14ac:dyDescent="0.25">
      <c r="A24" s="159" t="s">
        <v>42</v>
      </c>
      <c r="B24" s="193">
        <f t="shared" si="0"/>
        <v>160</v>
      </c>
      <c r="C24" s="160">
        <f t="shared" si="1"/>
        <v>0.72165000000000001</v>
      </c>
      <c r="D24" s="167"/>
      <c r="E24" s="162">
        <v>3</v>
      </c>
      <c r="F24" s="168">
        <v>1.04</v>
      </c>
      <c r="G24" s="169">
        <v>0.85</v>
      </c>
      <c r="H24" s="170">
        <v>0.15</v>
      </c>
      <c r="I24" s="162">
        <v>42</v>
      </c>
      <c r="J24" s="168">
        <v>2.1</v>
      </c>
      <c r="K24" s="169">
        <v>0.94</v>
      </c>
      <c r="L24" s="170">
        <v>0.15</v>
      </c>
      <c r="M24" s="162">
        <v>62</v>
      </c>
      <c r="N24" s="168">
        <v>2.1</v>
      </c>
      <c r="O24" s="169">
        <v>0.93</v>
      </c>
      <c r="P24" s="170">
        <v>0.15</v>
      </c>
      <c r="Q24" s="162">
        <v>56</v>
      </c>
      <c r="R24" s="168">
        <v>0</v>
      </c>
      <c r="S24" s="169">
        <v>0</v>
      </c>
      <c r="T24" s="170">
        <v>0</v>
      </c>
      <c r="U24" s="166"/>
    </row>
    <row r="25" spans="1:21" ht="42" customHeight="1" thickBot="1" x14ac:dyDescent="0.25">
      <c r="A25" s="152" t="s">
        <v>46</v>
      </c>
      <c r="B25" s="195">
        <f t="shared" si="0"/>
        <v>0</v>
      </c>
      <c r="C25" s="158">
        <f t="shared" si="1"/>
        <v>0</v>
      </c>
      <c r="D25" s="154"/>
      <c r="E25" s="141"/>
      <c r="F25" s="151">
        <v>0</v>
      </c>
      <c r="G25" s="151">
        <v>0</v>
      </c>
      <c r="H25" s="151">
        <v>0</v>
      </c>
      <c r="I25" s="141"/>
      <c r="J25" s="151">
        <v>0</v>
      </c>
      <c r="K25" s="151">
        <v>0</v>
      </c>
      <c r="L25" s="151">
        <v>0</v>
      </c>
      <c r="M25" s="141"/>
      <c r="N25" s="151">
        <v>0</v>
      </c>
      <c r="O25" s="151">
        <v>0</v>
      </c>
      <c r="P25" s="151">
        <v>0</v>
      </c>
      <c r="Q25" s="141"/>
      <c r="R25" s="151">
        <v>0</v>
      </c>
      <c r="S25" s="151">
        <v>0</v>
      </c>
      <c r="T25" s="151">
        <v>0</v>
      </c>
      <c r="U25" s="144"/>
    </row>
    <row r="26" spans="1:21" s="25" customFormat="1" ht="18" customHeight="1" x14ac:dyDescent="0.2">
      <c r="A26" s="26" t="s">
        <v>511</v>
      </c>
      <c r="B26" s="194">
        <f t="shared" si="0"/>
        <v>0</v>
      </c>
      <c r="C26" s="153">
        <f t="shared" si="1"/>
        <v>0.20790100000000003</v>
      </c>
      <c r="D26" s="138"/>
      <c r="E26" s="145">
        <v>2</v>
      </c>
      <c r="F26" s="408">
        <v>1.07</v>
      </c>
      <c r="G26" s="413">
        <v>0.67</v>
      </c>
      <c r="H26" s="410">
        <v>0.12</v>
      </c>
      <c r="I26" s="145"/>
      <c r="J26" s="408">
        <v>1.07</v>
      </c>
      <c r="K26" s="413">
        <v>0.67</v>
      </c>
      <c r="L26" s="410">
        <v>0.17</v>
      </c>
      <c r="M26" s="145"/>
      <c r="N26" s="146">
        <v>0</v>
      </c>
      <c r="O26" s="143">
        <v>0</v>
      </c>
      <c r="P26" s="147">
        <v>0</v>
      </c>
      <c r="Q26" s="145"/>
      <c r="R26" s="146">
        <v>0</v>
      </c>
      <c r="S26" s="143">
        <v>0</v>
      </c>
      <c r="T26" s="147">
        <v>0</v>
      </c>
      <c r="U26" s="130"/>
    </row>
    <row r="27" spans="1:21" s="25" customFormat="1" ht="18" customHeight="1" x14ac:dyDescent="0.2">
      <c r="A27" s="159" t="s">
        <v>512</v>
      </c>
      <c r="B27" s="193">
        <f t="shared" si="0"/>
        <v>58</v>
      </c>
      <c r="C27" s="160">
        <f t="shared" si="1"/>
        <v>0.26363999999999999</v>
      </c>
      <c r="D27" s="167"/>
      <c r="E27" s="162">
        <v>2</v>
      </c>
      <c r="F27" s="211">
        <v>1.04</v>
      </c>
      <c r="G27" s="212">
        <v>0.65</v>
      </c>
      <c r="H27" s="213">
        <v>0.2</v>
      </c>
      <c r="I27" s="214">
        <v>29</v>
      </c>
      <c r="J27" s="211">
        <v>1.04</v>
      </c>
      <c r="K27" s="212">
        <v>0.65</v>
      </c>
      <c r="L27" s="213">
        <v>0.19</v>
      </c>
      <c r="M27" s="214">
        <v>29</v>
      </c>
      <c r="N27" s="211">
        <v>0</v>
      </c>
      <c r="O27" s="212">
        <v>0</v>
      </c>
      <c r="P27" s="213">
        <v>0</v>
      </c>
      <c r="Q27" s="214"/>
      <c r="R27" s="211">
        <v>0</v>
      </c>
      <c r="S27" s="212">
        <v>0</v>
      </c>
      <c r="T27" s="213">
        <v>0</v>
      </c>
      <c r="U27" s="215"/>
    </row>
    <row r="28" spans="1:21" s="25" customFormat="1" ht="18" customHeight="1" x14ac:dyDescent="0.2">
      <c r="A28" s="159" t="s">
        <v>513</v>
      </c>
      <c r="B28" s="193">
        <f t="shared" si="0"/>
        <v>65</v>
      </c>
      <c r="C28" s="160">
        <f t="shared" si="1"/>
        <v>0.28645200000000004</v>
      </c>
      <c r="D28" s="167"/>
      <c r="E28" s="162">
        <v>2</v>
      </c>
      <c r="F28" s="168">
        <v>1.0900000000000001</v>
      </c>
      <c r="G28" s="169">
        <v>0.73</v>
      </c>
      <c r="H28" s="170">
        <v>0.2</v>
      </c>
      <c r="I28" s="162">
        <v>36</v>
      </c>
      <c r="J28" s="168">
        <v>1.0900000000000001</v>
      </c>
      <c r="K28" s="169">
        <v>0.73</v>
      </c>
      <c r="L28" s="170">
        <v>0.16</v>
      </c>
      <c r="M28" s="162">
        <v>29</v>
      </c>
      <c r="N28" s="168">
        <v>0</v>
      </c>
      <c r="O28" s="169">
        <v>0</v>
      </c>
      <c r="P28" s="170">
        <v>0</v>
      </c>
      <c r="Q28" s="162"/>
      <c r="R28" s="168">
        <v>0</v>
      </c>
      <c r="S28" s="169">
        <v>0</v>
      </c>
      <c r="T28" s="170">
        <v>0</v>
      </c>
      <c r="U28" s="166"/>
    </row>
    <row r="29" spans="1:21" s="25" customFormat="1" ht="18" customHeight="1" x14ac:dyDescent="0.2">
      <c r="A29" s="159" t="s">
        <v>514</v>
      </c>
      <c r="B29" s="193">
        <f t="shared" si="0"/>
        <v>68</v>
      </c>
      <c r="C29" s="160">
        <f t="shared" si="1"/>
        <v>0.30236600000000002</v>
      </c>
      <c r="D29" s="167"/>
      <c r="E29" s="162">
        <v>2</v>
      </c>
      <c r="F29" s="211">
        <v>1.0900000000000001</v>
      </c>
      <c r="G29" s="212">
        <v>0.73</v>
      </c>
      <c r="H29" s="213">
        <v>0.19</v>
      </c>
      <c r="I29" s="214">
        <v>37</v>
      </c>
      <c r="J29" s="211">
        <v>1.0900000000000001</v>
      </c>
      <c r="K29" s="212">
        <v>0.73</v>
      </c>
      <c r="L29" s="213">
        <v>0.19</v>
      </c>
      <c r="M29" s="214">
        <v>31</v>
      </c>
      <c r="N29" s="211">
        <v>0</v>
      </c>
      <c r="O29" s="212">
        <v>0</v>
      </c>
      <c r="P29" s="213">
        <v>0</v>
      </c>
      <c r="Q29" s="214"/>
      <c r="R29" s="211">
        <v>0</v>
      </c>
      <c r="S29" s="212">
        <v>0</v>
      </c>
      <c r="T29" s="213">
        <v>0</v>
      </c>
      <c r="U29" s="215"/>
    </row>
    <row r="30" spans="1:21" s="25" customFormat="1" ht="18" customHeight="1" x14ac:dyDescent="0.2">
      <c r="A30" s="26" t="s">
        <v>515</v>
      </c>
      <c r="B30" s="194">
        <f t="shared" si="0"/>
        <v>0</v>
      </c>
      <c r="C30" s="153">
        <f t="shared" si="1"/>
        <v>0.28756400000000004</v>
      </c>
      <c r="D30" s="131"/>
      <c r="E30" s="145">
        <v>2</v>
      </c>
      <c r="F30" s="411">
        <v>1.34</v>
      </c>
      <c r="G30" s="409">
        <v>0.74</v>
      </c>
      <c r="H30" s="412">
        <v>0.12</v>
      </c>
      <c r="I30" s="145"/>
      <c r="J30" s="411">
        <v>1.34</v>
      </c>
      <c r="K30" s="409">
        <v>0.74</v>
      </c>
      <c r="L30" s="412">
        <v>0.17</v>
      </c>
      <c r="M30" s="145"/>
      <c r="N30" s="148">
        <v>0</v>
      </c>
      <c r="O30" s="140">
        <v>0</v>
      </c>
      <c r="P30" s="149">
        <v>0</v>
      </c>
      <c r="Q30" s="145"/>
      <c r="R30" s="148">
        <v>0</v>
      </c>
      <c r="S30" s="140">
        <v>0</v>
      </c>
      <c r="T30" s="149">
        <v>0</v>
      </c>
      <c r="U30" s="130"/>
    </row>
    <row r="31" spans="1:21" s="25" customFormat="1" ht="18" customHeight="1" x14ac:dyDescent="0.2">
      <c r="A31" s="159" t="s">
        <v>516</v>
      </c>
      <c r="B31" s="193">
        <f t="shared" si="0"/>
        <v>82</v>
      </c>
      <c r="C31" s="160">
        <f t="shared" si="1"/>
        <v>0.34662599999999999</v>
      </c>
      <c r="D31" s="167"/>
      <c r="E31" s="162">
        <v>2</v>
      </c>
      <c r="F31" s="168">
        <v>1.31</v>
      </c>
      <c r="G31" s="169">
        <v>0.73</v>
      </c>
      <c r="H31" s="170">
        <v>0.18</v>
      </c>
      <c r="I31" s="162">
        <v>44</v>
      </c>
      <c r="J31" s="168">
        <v>1.31</v>
      </c>
      <c r="K31" s="169">
        <v>0.74</v>
      </c>
      <c r="L31" s="170">
        <v>0.18</v>
      </c>
      <c r="M31" s="162">
        <v>38</v>
      </c>
      <c r="N31" s="168">
        <v>0</v>
      </c>
      <c r="O31" s="169">
        <v>0</v>
      </c>
      <c r="P31" s="170">
        <v>0</v>
      </c>
      <c r="Q31" s="162"/>
      <c r="R31" s="168">
        <v>0</v>
      </c>
      <c r="S31" s="169">
        <v>0</v>
      </c>
      <c r="T31" s="170">
        <v>0</v>
      </c>
      <c r="U31" s="166"/>
    </row>
    <row r="32" spans="1:21" s="25" customFormat="1" ht="18" customHeight="1" x14ac:dyDescent="0.2">
      <c r="A32" s="159" t="s">
        <v>517</v>
      </c>
      <c r="B32" s="193">
        <f t="shared" si="0"/>
        <v>72</v>
      </c>
      <c r="C32" s="160">
        <f t="shared" si="1"/>
        <v>0.37974600000000003</v>
      </c>
      <c r="D32" s="167"/>
      <c r="E32" s="162">
        <v>2</v>
      </c>
      <c r="F32" s="211">
        <v>1.53</v>
      </c>
      <c r="G32" s="212">
        <v>0.73</v>
      </c>
      <c r="H32" s="213">
        <v>0.2</v>
      </c>
      <c r="I32" s="214">
        <v>47</v>
      </c>
      <c r="J32" s="211">
        <v>1.53</v>
      </c>
      <c r="K32" s="212">
        <v>0.73</v>
      </c>
      <c r="L32" s="213">
        <v>0.14000000000000001</v>
      </c>
      <c r="M32" s="214">
        <v>25</v>
      </c>
      <c r="N32" s="211">
        <v>0</v>
      </c>
      <c r="O32" s="212">
        <v>0</v>
      </c>
      <c r="P32" s="213">
        <v>0</v>
      </c>
      <c r="Q32" s="214"/>
      <c r="R32" s="211">
        <v>0</v>
      </c>
      <c r="S32" s="212">
        <v>0</v>
      </c>
      <c r="T32" s="213">
        <v>0</v>
      </c>
      <c r="U32" s="215"/>
    </row>
    <row r="33" spans="1:21" s="25" customFormat="1" ht="18" customHeight="1" x14ac:dyDescent="0.2">
      <c r="A33" s="26" t="s">
        <v>518</v>
      </c>
      <c r="B33" s="194">
        <f t="shared" si="0"/>
        <v>0</v>
      </c>
      <c r="C33" s="153">
        <f t="shared" si="1"/>
        <v>0.33477600000000007</v>
      </c>
      <c r="D33" s="131"/>
      <c r="E33" s="145">
        <v>2</v>
      </c>
      <c r="F33" s="414">
        <v>1.56</v>
      </c>
      <c r="G33" s="409">
        <v>0.74</v>
      </c>
      <c r="H33" s="412">
        <v>0.12</v>
      </c>
      <c r="I33" s="145"/>
      <c r="J33" s="414">
        <v>1.56</v>
      </c>
      <c r="K33" s="409">
        <v>0.74</v>
      </c>
      <c r="L33" s="412">
        <v>0.17</v>
      </c>
      <c r="M33" s="145"/>
      <c r="N33" s="148">
        <v>0</v>
      </c>
      <c r="O33" s="140">
        <v>0</v>
      </c>
      <c r="P33" s="149">
        <v>0</v>
      </c>
      <c r="Q33" s="145"/>
      <c r="R33" s="148">
        <v>0</v>
      </c>
      <c r="S33" s="140">
        <v>0</v>
      </c>
      <c r="T33" s="149">
        <v>0</v>
      </c>
      <c r="U33" s="130"/>
    </row>
    <row r="34" spans="1:21" s="25" customFormat="1" ht="18" customHeight="1" x14ac:dyDescent="0.2">
      <c r="A34" s="159" t="s">
        <v>519</v>
      </c>
      <c r="B34" s="193">
        <f t="shared" si="0"/>
        <v>76</v>
      </c>
      <c r="C34" s="160">
        <f t="shared" si="1"/>
        <v>0.44450000000000001</v>
      </c>
      <c r="D34" s="167"/>
      <c r="E34" s="162">
        <v>2</v>
      </c>
      <c r="F34" s="168">
        <v>1.75</v>
      </c>
      <c r="G34" s="169">
        <v>0.73</v>
      </c>
      <c r="H34" s="170">
        <v>0.2</v>
      </c>
      <c r="I34" s="162">
        <v>48</v>
      </c>
      <c r="J34" s="168">
        <v>1.75</v>
      </c>
      <c r="K34" s="169">
        <v>0.72</v>
      </c>
      <c r="L34" s="170">
        <v>0.15</v>
      </c>
      <c r="M34" s="162">
        <v>28</v>
      </c>
      <c r="N34" s="168">
        <v>0</v>
      </c>
      <c r="O34" s="169">
        <v>0</v>
      </c>
      <c r="P34" s="170">
        <v>0</v>
      </c>
      <c r="Q34" s="162"/>
      <c r="R34" s="168">
        <v>0</v>
      </c>
      <c r="S34" s="169">
        <v>0</v>
      </c>
      <c r="T34" s="170">
        <v>0</v>
      </c>
      <c r="U34" s="166"/>
    </row>
    <row r="35" spans="1:21" s="25" customFormat="1" ht="18" customHeight="1" x14ac:dyDescent="0.2">
      <c r="A35" s="159" t="s">
        <v>520</v>
      </c>
      <c r="B35" s="193">
        <f t="shared" si="0"/>
        <v>93</v>
      </c>
      <c r="C35" s="160">
        <f t="shared" si="1"/>
        <v>0.40879999999999994</v>
      </c>
      <c r="D35" s="167"/>
      <c r="E35" s="162">
        <v>2</v>
      </c>
      <c r="F35" s="168">
        <v>1.75</v>
      </c>
      <c r="G35" s="169">
        <v>0.73</v>
      </c>
      <c r="H35" s="170">
        <v>0.18</v>
      </c>
      <c r="I35" s="162">
        <v>52</v>
      </c>
      <c r="J35" s="168">
        <v>1.75</v>
      </c>
      <c r="K35" s="169">
        <v>0.73</v>
      </c>
      <c r="L35" s="170">
        <v>0.14000000000000001</v>
      </c>
      <c r="M35" s="162">
        <v>41</v>
      </c>
      <c r="N35" s="168">
        <v>0</v>
      </c>
      <c r="O35" s="169">
        <v>0</v>
      </c>
      <c r="P35" s="170">
        <v>0</v>
      </c>
      <c r="Q35" s="162"/>
      <c r="R35" s="168">
        <v>0</v>
      </c>
      <c r="S35" s="169">
        <v>0</v>
      </c>
      <c r="T35" s="170">
        <v>0</v>
      </c>
      <c r="U35" s="166"/>
    </row>
    <row r="36" spans="1:21" s="25" customFormat="1" ht="18" customHeight="1" x14ac:dyDescent="0.2">
      <c r="A36" s="159" t="s">
        <v>521</v>
      </c>
      <c r="B36" s="193">
        <f t="shared" si="0"/>
        <v>84</v>
      </c>
      <c r="C36" s="160">
        <f t="shared" si="1"/>
        <v>0.50588999999999995</v>
      </c>
      <c r="D36" s="167"/>
      <c r="E36" s="162">
        <v>2</v>
      </c>
      <c r="F36" s="168">
        <v>1.98</v>
      </c>
      <c r="G36" s="169">
        <v>0.73</v>
      </c>
      <c r="H36" s="170">
        <v>0.2</v>
      </c>
      <c r="I36" s="162">
        <v>53</v>
      </c>
      <c r="J36" s="168">
        <v>1.98</v>
      </c>
      <c r="K36" s="169">
        <v>0.73</v>
      </c>
      <c r="L36" s="170">
        <v>0.15</v>
      </c>
      <c r="M36" s="162">
        <v>31</v>
      </c>
      <c r="N36" s="168">
        <v>0</v>
      </c>
      <c r="O36" s="169">
        <v>0</v>
      </c>
      <c r="P36" s="170">
        <v>0</v>
      </c>
      <c r="Q36" s="162"/>
      <c r="R36" s="168">
        <v>0</v>
      </c>
      <c r="S36" s="169">
        <v>0</v>
      </c>
      <c r="T36" s="170">
        <v>0</v>
      </c>
      <c r="U36" s="166"/>
    </row>
    <row r="37" spans="1:21" s="25" customFormat="1" ht="18" customHeight="1" x14ac:dyDescent="0.2">
      <c r="A37" s="159" t="s">
        <v>522</v>
      </c>
      <c r="B37" s="193">
        <f t="shared" si="0"/>
        <v>94</v>
      </c>
      <c r="C37" s="160">
        <f t="shared" si="1"/>
        <v>0.47698200000000002</v>
      </c>
      <c r="D37" s="167"/>
      <c r="E37" s="162">
        <v>2</v>
      </c>
      <c r="F37" s="168">
        <v>1.98</v>
      </c>
      <c r="G37" s="169">
        <v>0.73</v>
      </c>
      <c r="H37" s="170">
        <v>0.18</v>
      </c>
      <c r="I37" s="162">
        <v>56</v>
      </c>
      <c r="J37" s="168">
        <v>1.98</v>
      </c>
      <c r="K37" s="169">
        <v>0.73</v>
      </c>
      <c r="L37" s="170">
        <v>0.15</v>
      </c>
      <c r="M37" s="162">
        <v>38</v>
      </c>
      <c r="N37" s="168">
        <v>0</v>
      </c>
      <c r="O37" s="169">
        <v>0</v>
      </c>
      <c r="P37" s="170">
        <v>0</v>
      </c>
      <c r="Q37" s="162"/>
      <c r="R37" s="168">
        <v>0</v>
      </c>
      <c r="S37" s="169">
        <v>0</v>
      </c>
      <c r="T37" s="170">
        <v>0</v>
      </c>
      <c r="U37" s="166"/>
    </row>
    <row r="38" spans="1:21" s="25" customFormat="1" ht="18" customHeight="1" x14ac:dyDescent="0.2">
      <c r="A38" s="159" t="s">
        <v>523</v>
      </c>
      <c r="B38" s="193">
        <f t="shared" si="0"/>
        <v>96</v>
      </c>
      <c r="C38" s="160">
        <f t="shared" si="1"/>
        <v>0.49056</v>
      </c>
      <c r="D38" s="167"/>
      <c r="E38" s="162">
        <v>2</v>
      </c>
      <c r="F38" s="168">
        <v>2.1</v>
      </c>
      <c r="G38" s="169">
        <v>0.73</v>
      </c>
      <c r="H38" s="170">
        <v>0.19</v>
      </c>
      <c r="I38" s="162">
        <v>56</v>
      </c>
      <c r="J38" s="168">
        <v>2.1</v>
      </c>
      <c r="K38" s="169">
        <v>0.73</v>
      </c>
      <c r="L38" s="170">
        <v>0.13</v>
      </c>
      <c r="M38" s="162">
        <v>40</v>
      </c>
      <c r="N38" s="168">
        <v>0</v>
      </c>
      <c r="O38" s="169">
        <v>0</v>
      </c>
      <c r="P38" s="170">
        <v>0</v>
      </c>
      <c r="Q38" s="162"/>
      <c r="R38" s="168">
        <v>0</v>
      </c>
      <c r="S38" s="169">
        <v>0</v>
      </c>
      <c r="T38" s="170">
        <v>0</v>
      </c>
      <c r="U38" s="166"/>
    </row>
    <row r="39" spans="1:21" s="25" customFormat="1" ht="18" customHeight="1" thickBot="1" x14ac:dyDescent="0.25">
      <c r="A39" s="159" t="s">
        <v>524</v>
      </c>
      <c r="B39" s="193">
        <f t="shared" si="0"/>
        <v>106</v>
      </c>
      <c r="C39" s="160">
        <f t="shared" si="1"/>
        <v>0.49056</v>
      </c>
      <c r="D39" s="171"/>
      <c r="E39" s="162">
        <v>2</v>
      </c>
      <c r="F39" s="172">
        <v>2.1</v>
      </c>
      <c r="G39" s="173">
        <v>0.73</v>
      </c>
      <c r="H39" s="174">
        <v>0.19</v>
      </c>
      <c r="I39" s="162">
        <v>59</v>
      </c>
      <c r="J39" s="172">
        <v>2.1</v>
      </c>
      <c r="K39" s="173">
        <v>0.73</v>
      </c>
      <c r="L39" s="174">
        <v>0.13</v>
      </c>
      <c r="M39" s="162">
        <v>47</v>
      </c>
      <c r="N39" s="172">
        <v>0</v>
      </c>
      <c r="O39" s="173">
        <v>0</v>
      </c>
      <c r="P39" s="174">
        <v>0</v>
      </c>
      <c r="Q39" s="162"/>
      <c r="R39" s="172">
        <v>0</v>
      </c>
      <c r="S39" s="173">
        <v>0</v>
      </c>
      <c r="T39" s="174">
        <v>0</v>
      </c>
      <c r="U39" s="166"/>
    </row>
    <row r="40" spans="1:21" ht="39" customHeight="1" thickBot="1" x14ac:dyDescent="0.25">
      <c r="A40" s="152" t="s">
        <v>121</v>
      </c>
      <c r="B40" s="195">
        <f t="shared" si="0"/>
        <v>0</v>
      </c>
      <c r="C40" s="158">
        <f t="shared" si="1"/>
        <v>0</v>
      </c>
      <c r="D40" s="155"/>
      <c r="E40" s="141"/>
      <c r="F40" s="151">
        <v>0</v>
      </c>
      <c r="G40" s="151">
        <v>0</v>
      </c>
      <c r="H40" s="151">
        <v>0</v>
      </c>
      <c r="I40" s="141"/>
      <c r="J40" s="151">
        <v>0</v>
      </c>
      <c r="K40" s="151">
        <v>0</v>
      </c>
      <c r="L40" s="151">
        <v>0</v>
      </c>
      <c r="M40" s="141"/>
      <c r="N40" s="151">
        <v>0</v>
      </c>
      <c r="O40" s="151">
        <v>0</v>
      </c>
      <c r="P40" s="151">
        <v>0</v>
      </c>
      <c r="Q40" s="141"/>
      <c r="R40" s="151">
        <v>0</v>
      </c>
      <c r="S40" s="151">
        <v>0</v>
      </c>
      <c r="T40" s="151">
        <v>0</v>
      </c>
      <c r="U40" s="144"/>
    </row>
    <row r="41" spans="1:21" ht="18" customHeight="1" x14ac:dyDescent="0.2">
      <c r="A41" s="159" t="s">
        <v>122</v>
      </c>
      <c r="B41" s="193">
        <f t="shared" si="0"/>
        <v>90</v>
      </c>
      <c r="C41" s="160">
        <f t="shared" si="1"/>
        <v>0.46689000000000003</v>
      </c>
      <c r="D41" s="161"/>
      <c r="E41" s="162">
        <v>3</v>
      </c>
      <c r="F41" s="163">
        <v>1.04</v>
      </c>
      <c r="G41" s="164">
        <v>0.65</v>
      </c>
      <c r="H41" s="165">
        <v>0.15</v>
      </c>
      <c r="I41" s="162">
        <v>24</v>
      </c>
      <c r="J41" s="163">
        <v>1.31</v>
      </c>
      <c r="K41" s="164">
        <v>0.93</v>
      </c>
      <c r="L41" s="165">
        <v>0.15</v>
      </c>
      <c r="M41" s="162">
        <v>33</v>
      </c>
      <c r="N41" s="163">
        <v>1.31</v>
      </c>
      <c r="O41" s="164">
        <v>0.93</v>
      </c>
      <c r="P41" s="165">
        <v>0.15</v>
      </c>
      <c r="Q41" s="162">
        <v>33</v>
      </c>
      <c r="R41" s="163">
        <v>0</v>
      </c>
      <c r="S41" s="164">
        <v>0</v>
      </c>
      <c r="T41" s="165">
        <v>0</v>
      </c>
      <c r="U41" s="166"/>
    </row>
    <row r="42" spans="1:21" ht="18" customHeight="1" x14ac:dyDescent="0.2">
      <c r="A42" s="159" t="s">
        <v>124</v>
      </c>
      <c r="B42" s="193">
        <f t="shared" si="0"/>
        <v>123</v>
      </c>
      <c r="C42" s="160">
        <f t="shared" si="1"/>
        <v>0.53106000000000009</v>
      </c>
      <c r="D42" s="167"/>
      <c r="E42" s="162">
        <v>3</v>
      </c>
      <c r="F42" s="168">
        <v>1.04</v>
      </c>
      <c r="G42" s="169">
        <v>0.65</v>
      </c>
      <c r="H42" s="170">
        <v>0.15</v>
      </c>
      <c r="I42" s="162">
        <v>31</v>
      </c>
      <c r="J42" s="168">
        <v>1.54</v>
      </c>
      <c r="K42" s="169">
        <v>0.93</v>
      </c>
      <c r="L42" s="170">
        <v>0.15</v>
      </c>
      <c r="M42" s="162">
        <v>46</v>
      </c>
      <c r="N42" s="168">
        <v>1.54</v>
      </c>
      <c r="O42" s="169">
        <v>0.93</v>
      </c>
      <c r="P42" s="170">
        <v>0.15</v>
      </c>
      <c r="Q42" s="162">
        <v>46</v>
      </c>
      <c r="R42" s="168">
        <v>0</v>
      </c>
      <c r="S42" s="169">
        <v>0</v>
      </c>
      <c r="T42" s="170">
        <v>0</v>
      </c>
      <c r="U42" s="166"/>
    </row>
    <row r="43" spans="1:21" ht="18" customHeight="1" x14ac:dyDescent="0.2">
      <c r="A43" s="159" t="s">
        <v>126</v>
      </c>
      <c r="B43" s="193">
        <f t="shared" si="0"/>
        <v>124</v>
      </c>
      <c r="C43" s="160">
        <f t="shared" si="1"/>
        <v>0.59243999999999997</v>
      </c>
      <c r="D43" s="167"/>
      <c r="E43" s="162">
        <v>3</v>
      </c>
      <c r="F43" s="168">
        <v>1.04</v>
      </c>
      <c r="G43" s="169">
        <v>0.65</v>
      </c>
      <c r="H43" s="170">
        <v>0.15</v>
      </c>
      <c r="I43" s="162">
        <v>34</v>
      </c>
      <c r="J43" s="168">
        <v>1.76</v>
      </c>
      <c r="K43" s="169">
        <v>0.93</v>
      </c>
      <c r="L43" s="170">
        <v>0.15</v>
      </c>
      <c r="M43" s="162">
        <v>45</v>
      </c>
      <c r="N43" s="168">
        <v>1.76</v>
      </c>
      <c r="O43" s="169">
        <v>0.93</v>
      </c>
      <c r="P43" s="170">
        <v>0.15</v>
      </c>
      <c r="Q43" s="162">
        <v>45</v>
      </c>
      <c r="R43" s="168">
        <v>0</v>
      </c>
      <c r="S43" s="169">
        <v>0</v>
      </c>
      <c r="T43" s="170">
        <v>0</v>
      </c>
      <c r="U43" s="166"/>
    </row>
    <row r="44" spans="1:21" ht="18" customHeight="1" x14ac:dyDescent="0.2">
      <c r="A44" s="159" t="s">
        <v>128</v>
      </c>
      <c r="B44" s="193">
        <f t="shared" si="0"/>
        <v>136</v>
      </c>
      <c r="C44" s="160">
        <f t="shared" si="1"/>
        <v>0.65382000000000007</v>
      </c>
      <c r="D44" s="167"/>
      <c r="E44" s="162">
        <v>3</v>
      </c>
      <c r="F44" s="216">
        <v>1.04</v>
      </c>
      <c r="G44" s="217">
        <v>0.65</v>
      </c>
      <c r="H44" s="218">
        <v>0.15</v>
      </c>
      <c r="I44" s="162">
        <v>35</v>
      </c>
      <c r="J44" s="216">
        <v>1.98</v>
      </c>
      <c r="K44" s="217">
        <v>0.93</v>
      </c>
      <c r="L44" s="218">
        <v>0.15</v>
      </c>
      <c r="M44" s="162">
        <v>51</v>
      </c>
      <c r="N44" s="216">
        <v>1.98</v>
      </c>
      <c r="O44" s="217">
        <v>0.93</v>
      </c>
      <c r="P44" s="218">
        <v>0.15</v>
      </c>
      <c r="Q44" s="162">
        <v>50</v>
      </c>
      <c r="R44" s="168">
        <v>0</v>
      </c>
      <c r="S44" s="169">
        <v>0</v>
      </c>
      <c r="T44" s="170">
        <v>0</v>
      </c>
      <c r="U44" s="166"/>
    </row>
    <row r="45" spans="1:21" ht="18" customHeight="1" x14ac:dyDescent="0.2">
      <c r="A45" s="159" t="s">
        <v>130</v>
      </c>
      <c r="B45" s="193">
        <f t="shared" si="0"/>
        <v>150</v>
      </c>
      <c r="C45" s="160">
        <f t="shared" si="1"/>
        <v>0.65344800000000003</v>
      </c>
      <c r="D45" s="167"/>
      <c r="E45" s="162">
        <v>3</v>
      </c>
      <c r="F45" s="211">
        <v>1.04</v>
      </c>
      <c r="G45" s="212">
        <v>0.65</v>
      </c>
      <c r="H45" s="213">
        <v>0.15</v>
      </c>
      <c r="I45" s="214">
        <v>28</v>
      </c>
      <c r="J45" s="211">
        <v>2.12</v>
      </c>
      <c r="K45" s="212">
        <v>0.93</v>
      </c>
      <c r="L45" s="213">
        <v>0.14000000000000001</v>
      </c>
      <c r="M45" s="214">
        <v>62</v>
      </c>
      <c r="N45" s="211">
        <v>2.12</v>
      </c>
      <c r="O45" s="212">
        <v>0.93</v>
      </c>
      <c r="P45" s="213">
        <v>0.14000000000000001</v>
      </c>
      <c r="Q45" s="214">
        <v>60</v>
      </c>
      <c r="R45" s="211">
        <v>0</v>
      </c>
      <c r="S45" s="212">
        <v>0</v>
      </c>
      <c r="T45" s="213">
        <v>0</v>
      </c>
      <c r="U45" s="215"/>
    </row>
    <row r="46" spans="1:21" ht="18" customHeight="1" thickBot="1" x14ac:dyDescent="0.25">
      <c r="A46" s="159" t="s">
        <v>132</v>
      </c>
      <c r="B46" s="193">
        <f t="shared" si="0"/>
        <v>144</v>
      </c>
      <c r="C46" s="160">
        <f t="shared" si="1"/>
        <v>0.71520000000000006</v>
      </c>
      <c r="D46" s="171"/>
      <c r="E46" s="162">
        <v>3</v>
      </c>
      <c r="F46" s="219">
        <v>1.04</v>
      </c>
      <c r="G46" s="220">
        <v>0.65</v>
      </c>
      <c r="H46" s="221">
        <v>0.15</v>
      </c>
      <c r="I46" s="162">
        <v>34</v>
      </c>
      <c r="J46" s="219">
        <v>2.2000000000000002</v>
      </c>
      <c r="K46" s="220">
        <v>0.93</v>
      </c>
      <c r="L46" s="221">
        <v>0.15</v>
      </c>
      <c r="M46" s="162">
        <v>55</v>
      </c>
      <c r="N46" s="219">
        <v>2.2000000000000002</v>
      </c>
      <c r="O46" s="220">
        <v>0.93</v>
      </c>
      <c r="P46" s="221">
        <v>0.15</v>
      </c>
      <c r="Q46" s="162">
        <v>55</v>
      </c>
      <c r="R46" s="172">
        <v>0</v>
      </c>
      <c r="S46" s="173">
        <v>0</v>
      </c>
      <c r="T46" s="174">
        <v>0</v>
      </c>
      <c r="U46" s="166"/>
    </row>
    <row r="47" spans="1:21" ht="39" customHeight="1" thickBot="1" x14ac:dyDescent="0.25">
      <c r="A47" s="152" t="s">
        <v>479</v>
      </c>
      <c r="B47" s="195">
        <f t="shared" si="0"/>
        <v>0</v>
      </c>
      <c r="C47" s="158">
        <f t="shared" si="1"/>
        <v>0</v>
      </c>
      <c r="D47" s="155"/>
      <c r="E47" s="141"/>
      <c r="F47" s="151">
        <v>0</v>
      </c>
      <c r="G47" s="151">
        <v>0</v>
      </c>
      <c r="H47" s="151">
        <v>0</v>
      </c>
      <c r="I47" s="141"/>
      <c r="J47" s="151">
        <v>0</v>
      </c>
      <c r="K47" s="151">
        <v>0</v>
      </c>
      <c r="L47" s="151">
        <v>0</v>
      </c>
      <c r="M47" s="141"/>
      <c r="N47" s="151">
        <v>0</v>
      </c>
      <c r="O47" s="151">
        <v>0</v>
      </c>
      <c r="P47" s="151">
        <v>0</v>
      </c>
      <c r="Q47" s="141"/>
      <c r="R47" s="151">
        <v>0</v>
      </c>
      <c r="S47" s="151">
        <v>0</v>
      </c>
      <c r="T47" s="151">
        <v>0</v>
      </c>
      <c r="U47" s="144"/>
    </row>
    <row r="48" spans="1:21" ht="18" customHeight="1" x14ac:dyDescent="0.2">
      <c r="A48" s="159" t="s">
        <v>475</v>
      </c>
      <c r="B48" s="193">
        <f t="shared" si="0"/>
        <v>168</v>
      </c>
      <c r="C48" s="160">
        <f t="shared" si="1"/>
        <v>0.61658999999999997</v>
      </c>
      <c r="D48" s="161"/>
      <c r="E48" s="162">
        <v>4</v>
      </c>
      <c r="F48" s="163">
        <v>1.04</v>
      </c>
      <c r="G48" s="164">
        <v>0.65</v>
      </c>
      <c r="H48" s="165">
        <v>0.15</v>
      </c>
      <c r="I48" s="162">
        <v>40</v>
      </c>
      <c r="J48" s="163">
        <v>1.99</v>
      </c>
      <c r="K48" s="164">
        <v>0.73</v>
      </c>
      <c r="L48" s="165">
        <v>0.15</v>
      </c>
      <c r="M48" s="162">
        <v>44</v>
      </c>
      <c r="N48" s="163">
        <v>1.99</v>
      </c>
      <c r="O48" s="164">
        <v>0.73</v>
      </c>
      <c r="P48" s="165">
        <v>0.15</v>
      </c>
      <c r="Q48" s="162">
        <v>44</v>
      </c>
      <c r="R48" s="163">
        <v>2.1</v>
      </c>
      <c r="S48" s="164">
        <v>0.54</v>
      </c>
      <c r="T48" s="165">
        <v>7.0000000000000007E-2</v>
      </c>
      <c r="U48" s="166">
        <v>40</v>
      </c>
    </row>
    <row r="49" spans="1:21" ht="18" customHeight="1" x14ac:dyDescent="0.2">
      <c r="A49" s="159" t="s">
        <v>476</v>
      </c>
      <c r="B49" s="193">
        <f t="shared" si="0"/>
        <v>177</v>
      </c>
      <c r="C49" s="160">
        <f t="shared" si="1"/>
        <v>0.65354699999999999</v>
      </c>
      <c r="D49" s="167"/>
      <c r="E49" s="162">
        <v>4</v>
      </c>
      <c r="F49" s="168">
        <v>1.04</v>
      </c>
      <c r="G49" s="169">
        <v>0.65</v>
      </c>
      <c r="H49" s="170">
        <v>0.15</v>
      </c>
      <c r="I49" s="162">
        <v>40</v>
      </c>
      <c r="J49" s="168">
        <v>2.11</v>
      </c>
      <c r="K49" s="169">
        <v>0.73</v>
      </c>
      <c r="L49" s="170">
        <v>0.15</v>
      </c>
      <c r="M49" s="162">
        <v>47</v>
      </c>
      <c r="N49" s="168">
        <v>2.1</v>
      </c>
      <c r="O49" s="169">
        <v>0.73</v>
      </c>
      <c r="P49" s="170">
        <v>0.15</v>
      </c>
      <c r="Q49" s="162">
        <v>47</v>
      </c>
      <c r="R49" s="168">
        <v>2.11</v>
      </c>
      <c r="S49" s="169">
        <v>0.54</v>
      </c>
      <c r="T49" s="170">
        <v>0.08</v>
      </c>
      <c r="U49" s="166">
        <v>43</v>
      </c>
    </row>
    <row r="50" spans="1:21" ht="18" customHeight="1" x14ac:dyDescent="0.2">
      <c r="A50" s="159" t="s">
        <v>477</v>
      </c>
      <c r="B50" s="193">
        <f t="shared" si="0"/>
        <v>164</v>
      </c>
      <c r="C50" s="160">
        <f t="shared" si="1"/>
        <v>0.64736000000000005</v>
      </c>
      <c r="D50" s="167"/>
      <c r="E50" s="162">
        <v>4</v>
      </c>
      <c r="F50" s="168">
        <v>1.24</v>
      </c>
      <c r="G50" s="169">
        <v>0.65</v>
      </c>
      <c r="H50" s="170">
        <v>0.15</v>
      </c>
      <c r="I50" s="162">
        <v>45</v>
      </c>
      <c r="J50" s="168">
        <v>1.98</v>
      </c>
      <c r="K50" s="169">
        <v>0.73</v>
      </c>
      <c r="L50" s="170">
        <v>0.15</v>
      </c>
      <c r="M50" s="162">
        <v>39</v>
      </c>
      <c r="N50" s="168">
        <v>1.98</v>
      </c>
      <c r="O50" s="169">
        <v>0.73</v>
      </c>
      <c r="P50" s="170">
        <v>0.15</v>
      </c>
      <c r="Q50" s="162">
        <v>38</v>
      </c>
      <c r="R50" s="168">
        <v>2.11</v>
      </c>
      <c r="S50" s="169">
        <v>0.55000000000000004</v>
      </c>
      <c r="T50" s="170">
        <v>0.08</v>
      </c>
      <c r="U50" s="166">
        <v>42</v>
      </c>
    </row>
    <row r="51" spans="1:21" ht="18" customHeight="1" thickBot="1" x14ac:dyDescent="0.25">
      <c r="A51" s="159" t="s">
        <v>538</v>
      </c>
      <c r="B51" s="193">
        <f t="shared" si="0"/>
        <v>126</v>
      </c>
      <c r="C51" s="160">
        <f t="shared" si="1"/>
        <v>0.52166999999999997</v>
      </c>
      <c r="D51" s="171"/>
      <c r="E51" s="162">
        <v>4</v>
      </c>
      <c r="F51" s="172">
        <v>0.85</v>
      </c>
      <c r="G51" s="173">
        <v>0.65</v>
      </c>
      <c r="H51" s="174">
        <v>0.15</v>
      </c>
      <c r="I51" s="162">
        <v>33</v>
      </c>
      <c r="J51" s="172">
        <v>1.99</v>
      </c>
      <c r="K51" s="173">
        <v>0.74</v>
      </c>
      <c r="L51" s="174">
        <v>0.15</v>
      </c>
      <c r="M51" s="162">
        <v>46</v>
      </c>
      <c r="N51" s="172">
        <v>1.99</v>
      </c>
      <c r="O51" s="173">
        <v>0.73</v>
      </c>
      <c r="P51" s="174">
        <v>0.15</v>
      </c>
      <c r="Q51" s="162">
        <v>47</v>
      </c>
      <c r="R51" s="172">
        <v>0</v>
      </c>
      <c r="S51" s="173">
        <v>0</v>
      </c>
      <c r="T51" s="174">
        <v>0</v>
      </c>
      <c r="U51" s="166"/>
    </row>
    <row r="52" spans="1:21" ht="39" customHeight="1" thickBot="1" x14ac:dyDescent="0.25">
      <c r="A52" s="152" t="s">
        <v>147</v>
      </c>
      <c r="B52" s="195">
        <f t="shared" si="0"/>
        <v>0</v>
      </c>
      <c r="C52" s="158">
        <f t="shared" si="1"/>
        <v>0</v>
      </c>
      <c r="D52" s="155"/>
      <c r="E52" s="141"/>
      <c r="F52" s="151">
        <v>0</v>
      </c>
      <c r="G52" s="151">
        <v>0</v>
      </c>
      <c r="H52" s="151">
        <v>0</v>
      </c>
      <c r="I52" s="141"/>
      <c r="J52" s="151">
        <v>0</v>
      </c>
      <c r="K52" s="151">
        <v>0</v>
      </c>
      <c r="L52" s="151">
        <v>0</v>
      </c>
      <c r="M52" s="141"/>
      <c r="N52" s="151">
        <v>0</v>
      </c>
      <c r="O52" s="151">
        <v>0</v>
      </c>
      <c r="P52" s="151">
        <v>0</v>
      </c>
      <c r="Q52" s="141"/>
      <c r="R52" s="151">
        <v>0</v>
      </c>
      <c r="S52" s="151">
        <v>0</v>
      </c>
      <c r="T52" s="151">
        <v>0</v>
      </c>
      <c r="U52" s="144"/>
    </row>
    <row r="53" spans="1:21" ht="18" customHeight="1" x14ac:dyDescent="0.2">
      <c r="A53" s="175" t="s">
        <v>148</v>
      </c>
      <c r="B53" s="193">
        <f t="shared" si="0"/>
        <v>74</v>
      </c>
      <c r="C53" s="160">
        <f t="shared" si="1"/>
        <v>0.30330000000000001</v>
      </c>
      <c r="D53" s="161"/>
      <c r="E53" s="162">
        <v>3</v>
      </c>
      <c r="F53" s="163">
        <v>0.64</v>
      </c>
      <c r="G53" s="164">
        <v>0.65</v>
      </c>
      <c r="H53" s="165">
        <v>0.15</v>
      </c>
      <c r="I53" s="162">
        <v>17</v>
      </c>
      <c r="J53" s="163">
        <v>1.1000000000000001</v>
      </c>
      <c r="K53" s="164">
        <v>0.73</v>
      </c>
      <c r="L53" s="165">
        <v>0.15</v>
      </c>
      <c r="M53" s="162">
        <v>28</v>
      </c>
      <c r="N53" s="163">
        <v>1.1000000000000001</v>
      </c>
      <c r="O53" s="164">
        <v>0.73</v>
      </c>
      <c r="P53" s="165">
        <v>0.15</v>
      </c>
      <c r="Q53" s="162">
        <v>29</v>
      </c>
      <c r="R53" s="163">
        <v>0</v>
      </c>
      <c r="S53" s="164">
        <v>0</v>
      </c>
      <c r="T53" s="165">
        <v>0</v>
      </c>
      <c r="U53" s="166"/>
    </row>
    <row r="54" spans="1:21" ht="18" customHeight="1" x14ac:dyDescent="0.2">
      <c r="A54" s="159" t="s">
        <v>150</v>
      </c>
      <c r="B54" s="193">
        <f t="shared" si="0"/>
        <v>95</v>
      </c>
      <c r="C54" s="160">
        <f t="shared" si="1"/>
        <v>0.36976499999999995</v>
      </c>
      <c r="D54" s="167"/>
      <c r="E54" s="162">
        <v>3</v>
      </c>
      <c r="F54" s="168">
        <v>0.85</v>
      </c>
      <c r="G54" s="169">
        <v>0.65</v>
      </c>
      <c r="H54" s="170">
        <v>0.15</v>
      </c>
      <c r="I54" s="162">
        <v>21</v>
      </c>
      <c r="J54" s="168">
        <v>1.31</v>
      </c>
      <c r="K54" s="169">
        <v>0.73</v>
      </c>
      <c r="L54" s="170">
        <v>0.15</v>
      </c>
      <c r="M54" s="162">
        <v>36</v>
      </c>
      <c r="N54" s="168">
        <v>1.31</v>
      </c>
      <c r="O54" s="169">
        <v>0.73</v>
      </c>
      <c r="P54" s="170">
        <v>0.15</v>
      </c>
      <c r="Q54" s="162">
        <v>38</v>
      </c>
      <c r="R54" s="168">
        <v>0</v>
      </c>
      <c r="S54" s="169">
        <v>0</v>
      </c>
      <c r="T54" s="170">
        <v>0</v>
      </c>
      <c r="U54" s="166"/>
    </row>
    <row r="55" spans="1:21" ht="18" customHeight="1" x14ac:dyDescent="0.2">
      <c r="A55" s="159" t="s">
        <v>152</v>
      </c>
      <c r="B55" s="193">
        <f t="shared" si="0"/>
        <v>102</v>
      </c>
      <c r="C55" s="160">
        <f t="shared" si="1"/>
        <v>0.42034499999999997</v>
      </c>
      <c r="D55" s="167"/>
      <c r="E55" s="162">
        <v>3</v>
      </c>
      <c r="F55" s="168">
        <v>0.65</v>
      </c>
      <c r="G55" s="169">
        <v>0.65</v>
      </c>
      <c r="H55" s="170">
        <v>0.15</v>
      </c>
      <c r="I55" s="162">
        <v>19</v>
      </c>
      <c r="J55" s="168">
        <v>1.63</v>
      </c>
      <c r="K55" s="169">
        <v>0.73</v>
      </c>
      <c r="L55" s="170">
        <v>0.15</v>
      </c>
      <c r="M55" s="162">
        <v>41</v>
      </c>
      <c r="N55" s="168">
        <v>1.63</v>
      </c>
      <c r="O55" s="169">
        <v>0.73</v>
      </c>
      <c r="P55" s="170">
        <v>0.15</v>
      </c>
      <c r="Q55" s="162">
        <v>42</v>
      </c>
      <c r="R55" s="168">
        <v>0</v>
      </c>
      <c r="S55" s="169">
        <v>0</v>
      </c>
      <c r="T55" s="170">
        <v>0</v>
      </c>
      <c r="U55" s="166"/>
    </row>
    <row r="56" spans="1:21" ht="18" customHeight="1" x14ac:dyDescent="0.2">
      <c r="A56" s="26" t="s">
        <v>154</v>
      </c>
      <c r="B56" s="194">
        <f t="shared" si="0"/>
        <v>0</v>
      </c>
      <c r="C56" s="153">
        <f t="shared" si="1"/>
        <v>0</v>
      </c>
      <c r="D56" s="131"/>
      <c r="E56" s="145">
        <v>3</v>
      </c>
      <c r="F56" s="148">
        <v>0</v>
      </c>
      <c r="G56" s="140">
        <v>0</v>
      </c>
      <c r="H56" s="149">
        <v>0</v>
      </c>
      <c r="I56" s="145"/>
      <c r="J56" s="148">
        <v>0</v>
      </c>
      <c r="K56" s="140">
        <v>0</v>
      </c>
      <c r="L56" s="149">
        <v>0</v>
      </c>
      <c r="M56" s="145"/>
      <c r="N56" s="148">
        <v>0</v>
      </c>
      <c r="O56" s="140">
        <v>0</v>
      </c>
      <c r="P56" s="149">
        <v>0</v>
      </c>
      <c r="Q56" s="145"/>
      <c r="R56" s="148">
        <v>0</v>
      </c>
      <c r="S56" s="140">
        <v>0</v>
      </c>
      <c r="T56" s="149">
        <v>0</v>
      </c>
      <c r="U56" s="130"/>
    </row>
    <row r="57" spans="1:21" ht="18" customHeight="1" x14ac:dyDescent="0.2">
      <c r="A57" s="159" t="s">
        <v>156</v>
      </c>
      <c r="B57" s="193">
        <f t="shared" si="0"/>
        <v>116</v>
      </c>
      <c r="C57" s="160">
        <f t="shared" si="1"/>
        <v>0.51143399999999994</v>
      </c>
      <c r="D57" s="167"/>
      <c r="E57" s="162">
        <v>3</v>
      </c>
      <c r="F57" s="168">
        <v>0.64</v>
      </c>
      <c r="G57" s="169">
        <v>0.66</v>
      </c>
      <c r="H57" s="170">
        <v>0.15</v>
      </c>
      <c r="I57" s="162">
        <v>17</v>
      </c>
      <c r="J57" s="168">
        <v>1.98</v>
      </c>
      <c r="K57" s="169">
        <v>0.73</v>
      </c>
      <c r="L57" s="170">
        <v>0.16</v>
      </c>
      <c r="M57" s="162">
        <v>49</v>
      </c>
      <c r="N57" s="168">
        <v>1.98</v>
      </c>
      <c r="O57" s="169">
        <v>0.73</v>
      </c>
      <c r="P57" s="170">
        <v>0.15</v>
      </c>
      <c r="Q57" s="162">
        <v>50</v>
      </c>
      <c r="R57" s="168">
        <v>0</v>
      </c>
      <c r="S57" s="169">
        <v>0</v>
      </c>
      <c r="T57" s="170">
        <v>0</v>
      </c>
      <c r="U57" s="166"/>
    </row>
    <row r="58" spans="1:21" ht="18" customHeight="1" thickBot="1" x14ac:dyDescent="0.25">
      <c r="A58" s="179" t="s">
        <v>158</v>
      </c>
      <c r="B58" s="193">
        <f t="shared" si="0"/>
        <v>142</v>
      </c>
      <c r="C58" s="160">
        <f t="shared" si="1"/>
        <v>0.51758999999999999</v>
      </c>
      <c r="D58" s="171"/>
      <c r="E58" s="162">
        <v>3</v>
      </c>
      <c r="F58" s="172">
        <v>0.85</v>
      </c>
      <c r="G58" s="173">
        <v>0.65</v>
      </c>
      <c r="H58" s="174">
        <v>0.15</v>
      </c>
      <c r="I58" s="162">
        <v>24</v>
      </c>
      <c r="J58" s="172">
        <v>1.98</v>
      </c>
      <c r="K58" s="173">
        <v>0.73</v>
      </c>
      <c r="L58" s="174">
        <v>0.15</v>
      </c>
      <c r="M58" s="162">
        <v>58</v>
      </c>
      <c r="N58" s="172">
        <v>1.99</v>
      </c>
      <c r="O58" s="173">
        <v>0.73</v>
      </c>
      <c r="P58" s="174">
        <v>0.15</v>
      </c>
      <c r="Q58" s="162">
        <v>60</v>
      </c>
      <c r="R58" s="172">
        <v>0</v>
      </c>
      <c r="S58" s="173">
        <v>0</v>
      </c>
      <c r="T58" s="174">
        <v>0</v>
      </c>
      <c r="U58" s="166"/>
    </row>
    <row r="59" spans="1:21" ht="25.5" customHeight="1" thickBot="1" x14ac:dyDescent="0.25">
      <c r="A59" s="152" t="s">
        <v>160</v>
      </c>
      <c r="B59" s="195">
        <f t="shared" si="0"/>
        <v>0</v>
      </c>
      <c r="C59" s="158">
        <f t="shared" si="1"/>
        <v>0</v>
      </c>
      <c r="D59" s="155"/>
      <c r="E59" s="141"/>
      <c r="F59" s="151">
        <v>0</v>
      </c>
      <c r="G59" s="151">
        <v>0</v>
      </c>
      <c r="H59" s="151">
        <v>0</v>
      </c>
      <c r="I59" s="141"/>
      <c r="J59" s="151">
        <v>0</v>
      </c>
      <c r="K59" s="151">
        <v>0</v>
      </c>
      <c r="L59" s="151">
        <v>0</v>
      </c>
      <c r="M59" s="141"/>
      <c r="N59" s="151">
        <v>0</v>
      </c>
      <c r="O59" s="151">
        <v>0</v>
      </c>
      <c r="P59" s="151">
        <v>0</v>
      </c>
      <c r="Q59" s="141"/>
      <c r="R59" s="151">
        <v>0</v>
      </c>
      <c r="S59" s="151">
        <v>0</v>
      </c>
      <c r="T59" s="151">
        <v>0</v>
      </c>
      <c r="U59" s="144"/>
    </row>
    <row r="60" spans="1:21" ht="18" customHeight="1" thickBot="1" x14ac:dyDescent="0.25">
      <c r="A60" s="159" t="s">
        <v>166</v>
      </c>
      <c r="B60" s="193">
        <f t="shared" si="0"/>
        <v>37</v>
      </c>
      <c r="C60" s="160">
        <f t="shared" si="1"/>
        <v>0.29736000000000001</v>
      </c>
      <c r="D60" s="167"/>
      <c r="E60" s="162">
        <v>1</v>
      </c>
      <c r="F60" s="168">
        <v>0.8</v>
      </c>
      <c r="G60" s="169">
        <v>0.63</v>
      </c>
      <c r="H60" s="170">
        <v>0.59</v>
      </c>
      <c r="I60" s="162">
        <v>37</v>
      </c>
      <c r="J60" s="168">
        <v>0</v>
      </c>
      <c r="K60" s="169">
        <v>0</v>
      </c>
      <c r="L60" s="170">
        <v>0</v>
      </c>
      <c r="M60" s="162"/>
      <c r="N60" s="168">
        <v>0</v>
      </c>
      <c r="O60" s="169">
        <v>0</v>
      </c>
      <c r="P60" s="170">
        <v>0</v>
      </c>
      <c r="Q60" s="162"/>
      <c r="R60" s="168">
        <v>0</v>
      </c>
      <c r="S60" s="169">
        <v>0</v>
      </c>
      <c r="T60" s="170">
        <v>0</v>
      </c>
      <c r="U60" s="166"/>
    </row>
    <row r="61" spans="1:21" ht="24.75" customHeight="1" thickBot="1" x14ac:dyDescent="0.25">
      <c r="A61" s="152" t="s">
        <v>170</v>
      </c>
      <c r="B61" s="195">
        <f t="shared" si="0"/>
        <v>0</v>
      </c>
      <c r="C61" s="158">
        <f t="shared" si="1"/>
        <v>0</v>
      </c>
      <c r="D61" s="155"/>
      <c r="E61" s="141"/>
      <c r="F61" s="151">
        <v>0</v>
      </c>
      <c r="G61" s="151">
        <v>0</v>
      </c>
      <c r="H61" s="151">
        <v>0</v>
      </c>
      <c r="I61" s="141"/>
      <c r="J61" s="151">
        <v>0</v>
      </c>
      <c r="K61" s="151">
        <v>0</v>
      </c>
      <c r="L61" s="151">
        <v>0</v>
      </c>
      <c r="M61" s="141"/>
      <c r="N61" s="151">
        <v>0</v>
      </c>
      <c r="O61" s="151">
        <v>0</v>
      </c>
      <c r="P61" s="151">
        <v>0</v>
      </c>
      <c r="Q61" s="141"/>
      <c r="R61" s="151">
        <v>0</v>
      </c>
      <c r="S61" s="151">
        <v>0</v>
      </c>
      <c r="T61" s="151">
        <v>0</v>
      </c>
      <c r="U61" s="144"/>
    </row>
    <row r="62" spans="1:21" s="25" customFormat="1" ht="18" customHeight="1" x14ac:dyDescent="0.2">
      <c r="A62" s="159" t="s">
        <v>171</v>
      </c>
      <c r="B62" s="193">
        <f t="shared" si="0"/>
        <v>23</v>
      </c>
      <c r="C62" s="160">
        <f t="shared" si="1"/>
        <v>0.14363999999999999</v>
      </c>
      <c r="D62" s="161"/>
      <c r="E62" s="162">
        <v>1</v>
      </c>
      <c r="F62" s="367">
        <v>0.4</v>
      </c>
      <c r="G62" s="368">
        <v>0.56999999999999995</v>
      </c>
      <c r="H62" s="369">
        <v>0.63</v>
      </c>
      <c r="I62" s="370">
        <v>23</v>
      </c>
      <c r="J62" s="163">
        <v>0</v>
      </c>
      <c r="K62" s="164">
        <v>0</v>
      </c>
      <c r="L62" s="165">
        <v>0</v>
      </c>
      <c r="M62" s="162"/>
      <c r="N62" s="163">
        <v>0</v>
      </c>
      <c r="O62" s="164">
        <v>0</v>
      </c>
      <c r="P62" s="165">
        <v>0</v>
      </c>
      <c r="Q62" s="162"/>
      <c r="R62" s="163">
        <v>0</v>
      </c>
      <c r="S62" s="164">
        <v>0</v>
      </c>
      <c r="T62" s="165">
        <v>0</v>
      </c>
      <c r="U62" s="166"/>
    </row>
    <row r="63" spans="1:21" s="25" customFormat="1" ht="18" customHeight="1" x14ac:dyDescent="0.2">
      <c r="A63" s="159" t="s">
        <v>172</v>
      </c>
      <c r="B63" s="193">
        <f t="shared" si="0"/>
        <v>22</v>
      </c>
      <c r="C63" s="160">
        <f t="shared" si="1"/>
        <v>0.18748800000000004</v>
      </c>
      <c r="D63" s="167"/>
      <c r="E63" s="162">
        <v>1</v>
      </c>
      <c r="F63" s="168">
        <v>0.54</v>
      </c>
      <c r="G63" s="169">
        <v>0.62</v>
      </c>
      <c r="H63" s="170">
        <v>0.56000000000000005</v>
      </c>
      <c r="I63" s="162">
        <v>22</v>
      </c>
      <c r="J63" s="168">
        <v>0</v>
      </c>
      <c r="K63" s="169">
        <v>0</v>
      </c>
      <c r="L63" s="170">
        <v>0</v>
      </c>
      <c r="M63" s="162"/>
      <c r="N63" s="168">
        <v>0</v>
      </c>
      <c r="O63" s="169">
        <v>0</v>
      </c>
      <c r="P63" s="170">
        <v>0</v>
      </c>
      <c r="Q63" s="162"/>
      <c r="R63" s="168">
        <v>0</v>
      </c>
      <c r="S63" s="169">
        <v>0</v>
      </c>
      <c r="T63" s="170">
        <v>0</v>
      </c>
      <c r="U63" s="166"/>
    </row>
    <row r="64" spans="1:21" s="25" customFormat="1" ht="18" customHeight="1" x14ac:dyDescent="0.2">
      <c r="A64" s="159" t="s">
        <v>173</v>
      </c>
      <c r="B64" s="193">
        <f t="shared" si="0"/>
        <v>27</v>
      </c>
      <c r="C64" s="160">
        <f t="shared" si="1"/>
        <v>0.23262400000000005</v>
      </c>
      <c r="D64" s="167"/>
      <c r="E64" s="162">
        <v>1</v>
      </c>
      <c r="F64" s="168">
        <v>0.67</v>
      </c>
      <c r="G64" s="169">
        <v>0.62</v>
      </c>
      <c r="H64" s="170">
        <v>0.56000000000000005</v>
      </c>
      <c r="I64" s="162">
        <v>27</v>
      </c>
      <c r="J64" s="168">
        <v>0</v>
      </c>
      <c r="K64" s="169">
        <v>0</v>
      </c>
      <c r="L64" s="170">
        <v>0</v>
      </c>
      <c r="M64" s="162"/>
      <c r="N64" s="168">
        <v>0</v>
      </c>
      <c r="O64" s="169">
        <v>0</v>
      </c>
      <c r="P64" s="170">
        <v>0</v>
      </c>
      <c r="Q64" s="162"/>
      <c r="R64" s="168">
        <v>0</v>
      </c>
      <c r="S64" s="169">
        <v>0</v>
      </c>
      <c r="T64" s="170">
        <v>0</v>
      </c>
      <c r="U64" s="166"/>
    </row>
    <row r="65" spans="1:21" s="25" customFormat="1" ht="18" customHeight="1" x14ac:dyDescent="0.2">
      <c r="A65" s="159" t="s">
        <v>176</v>
      </c>
      <c r="B65" s="193">
        <f t="shared" ref="B65:B131" si="2">I65+M65+Q65+U65</f>
        <v>31</v>
      </c>
      <c r="C65" s="160">
        <f t="shared" ref="C65:C131" si="3">(F65*G65*H65)+(J65*K65*L65)+(N65*O65*P65)+(R65*S65*T65)</f>
        <v>0.27776000000000001</v>
      </c>
      <c r="D65" s="167"/>
      <c r="E65" s="162">
        <v>1</v>
      </c>
      <c r="F65" s="168">
        <v>0.8</v>
      </c>
      <c r="G65" s="169">
        <v>0.62</v>
      </c>
      <c r="H65" s="170">
        <v>0.56000000000000005</v>
      </c>
      <c r="I65" s="162">
        <v>31</v>
      </c>
      <c r="J65" s="168">
        <v>0</v>
      </c>
      <c r="K65" s="169">
        <v>0</v>
      </c>
      <c r="L65" s="170">
        <v>0</v>
      </c>
      <c r="M65" s="162"/>
      <c r="N65" s="168">
        <v>0</v>
      </c>
      <c r="O65" s="169">
        <v>0</v>
      </c>
      <c r="P65" s="170">
        <v>0</v>
      </c>
      <c r="Q65" s="162"/>
      <c r="R65" s="168">
        <v>0</v>
      </c>
      <c r="S65" s="169">
        <v>0</v>
      </c>
      <c r="T65" s="170">
        <v>0</v>
      </c>
      <c r="U65" s="166"/>
    </row>
    <row r="66" spans="1:21" s="25" customFormat="1" ht="18" customHeight="1" thickBot="1" x14ac:dyDescent="0.25">
      <c r="A66" s="159" t="s">
        <v>177</v>
      </c>
      <c r="B66" s="193">
        <f t="shared" si="2"/>
        <v>35</v>
      </c>
      <c r="C66" s="160">
        <f t="shared" si="3"/>
        <v>0.32866199999999995</v>
      </c>
      <c r="D66" s="171"/>
      <c r="E66" s="162">
        <v>1</v>
      </c>
      <c r="F66" s="172">
        <v>0.93</v>
      </c>
      <c r="G66" s="173">
        <v>0.62</v>
      </c>
      <c r="H66" s="174">
        <v>0.56999999999999995</v>
      </c>
      <c r="I66" s="162">
        <v>35</v>
      </c>
      <c r="J66" s="172">
        <v>0</v>
      </c>
      <c r="K66" s="173">
        <v>0</v>
      </c>
      <c r="L66" s="174">
        <v>0</v>
      </c>
      <c r="M66" s="162"/>
      <c r="N66" s="172">
        <v>0</v>
      </c>
      <c r="O66" s="173">
        <v>0</v>
      </c>
      <c r="P66" s="174">
        <v>0</v>
      </c>
      <c r="Q66" s="162"/>
      <c r="R66" s="172">
        <v>0</v>
      </c>
      <c r="S66" s="173">
        <v>0</v>
      </c>
      <c r="T66" s="174">
        <v>0</v>
      </c>
      <c r="U66" s="166"/>
    </row>
    <row r="67" spans="1:21" ht="36" customHeight="1" thickBot="1" x14ac:dyDescent="0.25">
      <c r="A67" s="152" t="s">
        <v>178</v>
      </c>
      <c r="B67" s="195">
        <f t="shared" si="2"/>
        <v>0</v>
      </c>
      <c r="C67" s="158">
        <f t="shared" si="3"/>
        <v>0</v>
      </c>
      <c r="D67" s="155"/>
      <c r="E67" s="141"/>
      <c r="F67" s="151">
        <v>0</v>
      </c>
      <c r="G67" s="151">
        <v>0</v>
      </c>
      <c r="H67" s="151">
        <v>0</v>
      </c>
      <c r="I67" s="141"/>
      <c r="J67" s="151">
        <v>0</v>
      </c>
      <c r="K67" s="151">
        <v>0</v>
      </c>
      <c r="L67" s="151">
        <v>0</v>
      </c>
      <c r="M67" s="141"/>
      <c r="N67" s="151">
        <v>0</v>
      </c>
      <c r="O67" s="151">
        <v>0</v>
      </c>
      <c r="P67" s="151">
        <v>0</v>
      </c>
      <c r="Q67" s="141"/>
      <c r="R67" s="151">
        <v>0</v>
      </c>
      <c r="S67" s="151">
        <v>0</v>
      </c>
      <c r="T67" s="151">
        <v>0</v>
      </c>
      <c r="U67" s="144"/>
    </row>
    <row r="68" spans="1:21" s="25" customFormat="1" ht="18" customHeight="1" x14ac:dyDescent="0.2">
      <c r="A68" s="159" t="s">
        <v>179</v>
      </c>
      <c r="B68" s="193">
        <f t="shared" si="2"/>
        <v>25</v>
      </c>
      <c r="C68" s="160">
        <f t="shared" si="3"/>
        <v>0.16934399999999999</v>
      </c>
      <c r="D68" s="161"/>
      <c r="E68" s="162">
        <v>1</v>
      </c>
      <c r="F68" s="163">
        <v>0.42</v>
      </c>
      <c r="G68" s="164">
        <v>0.63</v>
      </c>
      <c r="H68" s="165">
        <v>0.64</v>
      </c>
      <c r="I68" s="162">
        <v>25</v>
      </c>
      <c r="J68" s="163">
        <v>0</v>
      </c>
      <c r="K68" s="164">
        <v>0</v>
      </c>
      <c r="L68" s="165">
        <v>0</v>
      </c>
      <c r="M68" s="162"/>
      <c r="N68" s="163">
        <v>0</v>
      </c>
      <c r="O68" s="164">
        <v>0</v>
      </c>
      <c r="P68" s="165">
        <v>0</v>
      </c>
      <c r="Q68" s="162"/>
      <c r="R68" s="163">
        <v>0</v>
      </c>
      <c r="S68" s="164">
        <v>0</v>
      </c>
      <c r="T68" s="165">
        <v>0</v>
      </c>
      <c r="U68" s="166"/>
    </row>
    <row r="69" spans="1:21" s="25" customFormat="1" ht="18" customHeight="1" x14ac:dyDescent="0.2">
      <c r="A69" s="159" t="s">
        <v>181</v>
      </c>
      <c r="B69" s="193">
        <f t="shared" si="2"/>
        <v>37</v>
      </c>
      <c r="C69" s="160">
        <f t="shared" si="3"/>
        <v>0.21824000000000002</v>
      </c>
      <c r="D69" s="167"/>
      <c r="E69" s="162">
        <v>1</v>
      </c>
      <c r="F69" s="168">
        <v>0.55000000000000004</v>
      </c>
      <c r="G69" s="169">
        <v>0.62</v>
      </c>
      <c r="H69" s="170">
        <v>0.64</v>
      </c>
      <c r="I69" s="162">
        <v>37</v>
      </c>
      <c r="J69" s="168">
        <v>0</v>
      </c>
      <c r="K69" s="169">
        <v>0</v>
      </c>
      <c r="L69" s="170">
        <v>0</v>
      </c>
      <c r="M69" s="162"/>
      <c r="N69" s="168">
        <v>0</v>
      </c>
      <c r="O69" s="169">
        <v>0</v>
      </c>
      <c r="P69" s="170">
        <v>0</v>
      </c>
      <c r="Q69" s="162"/>
      <c r="R69" s="168">
        <v>0</v>
      </c>
      <c r="S69" s="169">
        <v>0</v>
      </c>
      <c r="T69" s="170">
        <v>0</v>
      </c>
      <c r="U69" s="166"/>
    </row>
    <row r="70" spans="1:21" s="25" customFormat="1" ht="18" customHeight="1" x14ac:dyDescent="0.2">
      <c r="A70" s="159" t="s">
        <v>183</v>
      </c>
      <c r="B70" s="193">
        <f t="shared" si="2"/>
        <v>41</v>
      </c>
      <c r="C70" s="160">
        <f t="shared" si="3"/>
        <v>0.26989200000000002</v>
      </c>
      <c r="D70" s="167"/>
      <c r="E70" s="162">
        <v>1</v>
      </c>
      <c r="F70" s="168">
        <v>0.68</v>
      </c>
      <c r="G70" s="169">
        <v>0.63</v>
      </c>
      <c r="H70" s="170">
        <v>0.63</v>
      </c>
      <c r="I70" s="162">
        <v>41</v>
      </c>
      <c r="J70" s="168">
        <v>0</v>
      </c>
      <c r="K70" s="169">
        <v>0</v>
      </c>
      <c r="L70" s="170">
        <v>0</v>
      </c>
      <c r="M70" s="162"/>
      <c r="N70" s="168">
        <v>0</v>
      </c>
      <c r="O70" s="169">
        <v>0</v>
      </c>
      <c r="P70" s="170">
        <v>0</v>
      </c>
      <c r="Q70" s="162"/>
      <c r="R70" s="168">
        <v>0</v>
      </c>
      <c r="S70" s="169">
        <v>0</v>
      </c>
      <c r="T70" s="170">
        <v>0</v>
      </c>
      <c r="U70" s="166"/>
    </row>
    <row r="71" spans="1:21" s="25" customFormat="1" ht="18" customHeight="1" x14ac:dyDescent="0.2">
      <c r="A71" s="159" t="s">
        <v>185</v>
      </c>
      <c r="B71" s="193">
        <f t="shared" si="2"/>
        <v>44</v>
      </c>
      <c r="C71" s="160">
        <f t="shared" si="3"/>
        <v>0.32545799999999997</v>
      </c>
      <c r="D71" s="167"/>
      <c r="E71" s="162">
        <v>1</v>
      </c>
      <c r="F71" s="225">
        <v>0.82</v>
      </c>
      <c r="G71" s="226">
        <v>0.63</v>
      </c>
      <c r="H71" s="227">
        <v>0.63</v>
      </c>
      <c r="I71" s="214">
        <v>44</v>
      </c>
      <c r="J71" s="211">
        <v>0</v>
      </c>
      <c r="K71" s="212">
        <v>0</v>
      </c>
      <c r="L71" s="213">
        <v>0</v>
      </c>
      <c r="M71" s="214"/>
      <c r="N71" s="211">
        <v>0</v>
      </c>
      <c r="O71" s="212">
        <v>0</v>
      </c>
      <c r="P71" s="213">
        <v>0</v>
      </c>
      <c r="Q71" s="214"/>
      <c r="R71" s="211">
        <v>0</v>
      </c>
      <c r="S71" s="212">
        <v>0</v>
      </c>
      <c r="T71" s="213">
        <v>0</v>
      </c>
      <c r="U71" s="215"/>
    </row>
    <row r="72" spans="1:21" s="25" customFormat="1" ht="18" customHeight="1" thickBot="1" x14ac:dyDescent="0.25">
      <c r="A72" s="179" t="s">
        <v>187</v>
      </c>
      <c r="B72" s="245">
        <f t="shared" si="2"/>
        <v>48</v>
      </c>
      <c r="C72" s="246">
        <f t="shared" si="3"/>
        <v>0.38502400000000003</v>
      </c>
      <c r="D72" s="379"/>
      <c r="E72" s="380">
        <v>1</v>
      </c>
      <c r="F72" s="381">
        <v>0.94</v>
      </c>
      <c r="G72" s="382">
        <v>0.64</v>
      </c>
      <c r="H72" s="383">
        <v>0.64</v>
      </c>
      <c r="I72" s="384">
        <v>48</v>
      </c>
      <c r="J72" s="216">
        <v>0</v>
      </c>
      <c r="K72" s="217">
        <v>0</v>
      </c>
      <c r="L72" s="218">
        <v>0</v>
      </c>
      <c r="M72" s="380"/>
      <c r="N72" s="216">
        <v>0</v>
      </c>
      <c r="O72" s="217">
        <v>0</v>
      </c>
      <c r="P72" s="218">
        <v>0</v>
      </c>
      <c r="Q72" s="380"/>
      <c r="R72" s="216">
        <v>0</v>
      </c>
      <c r="S72" s="217">
        <v>0</v>
      </c>
      <c r="T72" s="218">
        <v>0</v>
      </c>
      <c r="U72" s="385"/>
    </row>
    <row r="73" spans="1:21" ht="29.25" customHeight="1" thickBot="1" x14ac:dyDescent="0.25">
      <c r="A73" s="152" t="s">
        <v>189</v>
      </c>
      <c r="B73" s="373">
        <f t="shared" si="2"/>
        <v>0</v>
      </c>
      <c r="C73" s="374">
        <f t="shared" si="3"/>
        <v>0</v>
      </c>
      <c r="D73" s="375"/>
      <c r="E73" s="376"/>
      <c r="F73" s="377">
        <v>0</v>
      </c>
      <c r="G73" s="377">
        <v>0</v>
      </c>
      <c r="H73" s="377">
        <v>0</v>
      </c>
      <c r="I73" s="376"/>
      <c r="J73" s="377">
        <v>0</v>
      </c>
      <c r="K73" s="377">
        <v>0</v>
      </c>
      <c r="L73" s="377">
        <v>0</v>
      </c>
      <c r="M73" s="376"/>
      <c r="N73" s="377">
        <v>0</v>
      </c>
      <c r="O73" s="377">
        <v>0</v>
      </c>
      <c r="P73" s="377">
        <v>0</v>
      </c>
      <c r="Q73" s="376"/>
      <c r="R73" s="377">
        <v>0</v>
      </c>
      <c r="S73" s="377">
        <v>0</v>
      </c>
      <c r="T73" s="377">
        <v>0</v>
      </c>
      <c r="U73" s="378"/>
    </row>
    <row r="74" spans="1:21" s="25" customFormat="1" ht="18" customHeight="1" x14ac:dyDescent="0.2">
      <c r="A74" s="199" t="s">
        <v>190</v>
      </c>
      <c r="B74" s="371">
        <f t="shared" si="2"/>
        <v>38</v>
      </c>
      <c r="C74" s="239">
        <f t="shared" si="3"/>
        <v>9.2105999999999993E-2</v>
      </c>
      <c r="D74" s="372"/>
      <c r="E74" s="243">
        <v>1</v>
      </c>
      <c r="F74" s="231">
        <v>0.43</v>
      </c>
      <c r="G74" s="232">
        <v>0.63</v>
      </c>
      <c r="H74" s="233">
        <v>0.34</v>
      </c>
      <c r="I74" s="243">
        <v>38</v>
      </c>
      <c r="J74" s="231">
        <v>0</v>
      </c>
      <c r="K74" s="232">
        <v>0</v>
      </c>
      <c r="L74" s="233">
        <v>0</v>
      </c>
      <c r="M74" s="243"/>
      <c r="N74" s="231">
        <v>0</v>
      </c>
      <c r="O74" s="232">
        <v>0</v>
      </c>
      <c r="P74" s="233">
        <v>0</v>
      </c>
      <c r="Q74" s="243"/>
      <c r="R74" s="231">
        <v>0</v>
      </c>
      <c r="S74" s="232">
        <v>0</v>
      </c>
      <c r="T74" s="233">
        <v>0</v>
      </c>
      <c r="U74" s="244"/>
    </row>
    <row r="75" spans="1:21" s="25" customFormat="1" ht="18" customHeight="1" x14ac:dyDescent="0.2">
      <c r="A75" s="180" t="s">
        <v>192</v>
      </c>
      <c r="B75" s="234">
        <f t="shared" si="2"/>
        <v>41</v>
      </c>
      <c r="C75" s="160">
        <f t="shared" si="3"/>
        <v>0.22176000000000001</v>
      </c>
      <c r="D75" s="167"/>
      <c r="E75" s="162">
        <v>1</v>
      </c>
      <c r="F75" s="168">
        <v>0.55000000000000004</v>
      </c>
      <c r="G75" s="169">
        <v>0.63</v>
      </c>
      <c r="H75" s="170">
        <v>0.64</v>
      </c>
      <c r="I75" s="162">
        <v>41</v>
      </c>
      <c r="J75" s="168">
        <v>0</v>
      </c>
      <c r="K75" s="169">
        <v>0</v>
      </c>
      <c r="L75" s="170">
        <v>0</v>
      </c>
      <c r="M75" s="162"/>
      <c r="N75" s="168">
        <v>0</v>
      </c>
      <c r="O75" s="169">
        <v>0</v>
      </c>
      <c r="P75" s="170">
        <v>0</v>
      </c>
      <c r="Q75" s="162"/>
      <c r="R75" s="168">
        <v>0</v>
      </c>
      <c r="S75" s="169">
        <v>0</v>
      </c>
      <c r="T75" s="170">
        <v>0</v>
      </c>
      <c r="U75" s="166"/>
    </row>
    <row r="76" spans="1:21" s="25" customFormat="1" ht="18" customHeight="1" x14ac:dyDescent="0.2">
      <c r="A76" s="180" t="s">
        <v>194</v>
      </c>
      <c r="B76" s="234">
        <f t="shared" si="2"/>
        <v>46</v>
      </c>
      <c r="C76" s="160">
        <f t="shared" si="3"/>
        <v>0.27379199999999998</v>
      </c>
      <c r="D76" s="167"/>
      <c r="E76" s="162">
        <v>1</v>
      </c>
      <c r="F76" s="168">
        <v>0.69</v>
      </c>
      <c r="G76" s="169">
        <v>0.62</v>
      </c>
      <c r="H76" s="170">
        <v>0.64</v>
      </c>
      <c r="I76" s="162">
        <v>46</v>
      </c>
      <c r="J76" s="168">
        <v>0</v>
      </c>
      <c r="K76" s="169">
        <v>0</v>
      </c>
      <c r="L76" s="170">
        <v>0</v>
      </c>
      <c r="M76" s="162"/>
      <c r="N76" s="168">
        <v>0</v>
      </c>
      <c r="O76" s="169">
        <v>0</v>
      </c>
      <c r="P76" s="170">
        <v>0</v>
      </c>
      <c r="Q76" s="162"/>
      <c r="R76" s="168">
        <v>0</v>
      </c>
      <c r="S76" s="169">
        <v>0</v>
      </c>
      <c r="T76" s="170">
        <v>0</v>
      </c>
      <c r="U76" s="166"/>
    </row>
    <row r="77" spans="1:21" s="25" customFormat="1" ht="18" customHeight="1" x14ac:dyDescent="0.2">
      <c r="A77" s="180" t="s">
        <v>196</v>
      </c>
      <c r="B77" s="234">
        <f t="shared" si="2"/>
        <v>47</v>
      </c>
      <c r="C77" s="160">
        <f t="shared" si="3"/>
        <v>0.28973699999999997</v>
      </c>
      <c r="D77" s="167"/>
      <c r="E77" s="162">
        <v>1</v>
      </c>
      <c r="F77" s="168">
        <v>0.73</v>
      </c>
      <c r="G77" s="169">
        <v>0.63</v>
      </c>
      <c r="H77" s="170">
        <v>0.63</v>
      </c>
      <c r="I77" s="162">
        <v>47</v>
      </c>
      <c r="J77" s="168">
        <v>0</v>
      </c>
      <c r="K77" s="169">
        <v>0</v>
      </c>
      <c r="L77" s="170">
        <v>0</v>
      </c>
      <c r="M77" s="162"/>
      <c r="N77" s="168">
        <v>0</v>
      </c>
      <c r="O77" s="169">
        <v>0</v>
      </c>
      <c r="P77" s="170">
        <v>0</v>
      </c>
      <c r="Q77" s="162"/>
      <c r="R77" s="168">
        <v>0</v>
      </c>
      <c r="S77" s="169">
        <v>0</v>
      </c>
      <c r="T77" s="170">
        <v>0</v>
      </c>
      <c r="U77" s="166"/>
    </row>
    <row r="78" spans="1:21" s="25" customFormat="1" ht="18" customHeight="1" x14ac:dyDescent="0.2">
      <c r="A78" s="180" t="s">
        <v>198</v>
      </c>
      <c r="B78" s="234">
        <f t="shared" si="2"/>
        <v>52</v>
      </c>
      <c r="C78" s="160">
        <f t="shared" si="3"/>
        <v>0.33062399999999997</v>
      </c>
      <c r="D78" s="167"/>
      <c r="E78" s="162">
        <v>1</v>
      </c>
      <c r="F78" s="168">
        <v>0.82</v>
      </c>
      <c r="G78" s="169">
        <v>0.63</v>
      </c>
      <c r="H78" s="170">
        <v>0.64</v>
      </c>
      <c r="I78" s="162">
        <v>52</v>
      </c>
      <c r="J78" s="168">
        <v>0</v>
      </c>
      <c r="K78" s="169">
        <v>0</v>
      </c>
      <c r="L78" s="170">
        <v>0</v>
      </c>
      <c r="M78" s="162"/>
      <c r="N78" s="168">
        <v>0</v>
      </c>
      <c r="O78" s="169">
        <v>0</v>
      </c>
      <c r="P78" s="170">
        <v>0</v>
      </c>
      <c r="Q78" s="162"/>
      <c r="R78" s="168">
        <v>0</v>
      </c>
      <c r="S78" s="169">
        <v>0</v>
      </c>
      <c r="T78" s="170">
        <v>0</v>
      </c>
      <c r="U78" s="166"/>
    </row>
    <row r="79" spans="1:21" s="25" customFormat="1" ht="18" customHeight="1" x14ac:dyDescent="0.2">
      <c r="A79" s="180" t="s">
        <v>200</v>
      </c>
      <c r="B79" s="234">
        <f t="shared" si="2"/>
        <v>59</v>
      </c>
      <c r="C79" s="160">
        <f t="shared" si="3"/>
        <v>0.37705499999999997</v>
      </c>
      <c r="D79" s="167"/>
      <c r="E79" s="162">
        <v>1</v>
      </c>
      <c r="F79" s="216">
        <v>0.95</v>
      </c>
      <c r="G79" s="217">
        <v>0.63</v>
      </c>
      <c r="H79" s="218">
        <v>0.63</v>
      </c>
      <c r="I79" s="162">
        <v>59</v>
      </c>
      <c r="J79" s="168">
        <v>0</v>
      </c>
      <c r="K79" s="169">
        <v>0</v>
      </c>
      <c r="L79" s="170">
        <v>0</v>
      </c>
      <c r="M79" s="162"/>
      <c r="N79" s="168">
        <v>0</v>
      </c>
      <c r="O79" s="169">
        <v>0</v>
      </c>
      <c r="P79" s="170">
        <v>0</v>
      </c>
      <c r="Q79" s="162"/>
      <c r="R79" s="168">
        <v>0</v>
      </c>
      <c r="S79" s="169">
        <v>0</v>
      </c>
      <c r="T79" s="170">
        <v>0</v>
      </c>
      <c r="U79" s="166"/>
    </row>
    <row r="80" spans="1:21" s="25" customFormat="1" ht="18" customHeight="1" x14ac:dyDescent="0.2">
      <c r="A80" s="199" t="s">
        <v>202</v>
      </c>
      <c r="B80" s="234">
        <f t="shared" si="2"/>
        <v>15</v>
      </c>
      <c r="C80" s="160">
        <f t="shared" si="3"/>
        <v>0.1116</v>
      </c>
      <c r="D80" s="167"/>
      <c r="E80" s="162">
        <v>1</v>
      </c>
      <c r="F80" s="211">
        <v>0.4</v>
      </c>
      <c r="G80" s="212">
        <v>0.62</v>
      </c>
      <c r="H80" s="213">
        <v>0.45</v>
      </c>
      <c r="I80" s="214">
        <v>15</v>
      </c>
      <c r="J80" s="211">
        <v>0</v>
      </c>
      <c r="K80" s="212">
        <v>0</v>
      </c>
      <c r="L80" s="213">
        <v>0</v>
      </c>
      <c r="M80" s="214"/>
      <c r="N80" s="211">
        <v>0</v>
      </c>
      <c r="O80" s="212">
        <v>0</v>
      </c>
      <c r="P80" s="213">
        <v>0</v>
      </c>
      <c r="Q80" s="214"/>
      <c r="R80" s="211">
        <v>0</v>
      </c>
      <c r="S80" s="212">
        <v>0</v>
      </c>
      <c r="T80" s="213">
        <v>0</v>
      </c>
      <c r="U80" s="215"/>
    </row>
    <row r="81" spans="1:21" s="25" customFormat="1" ht="18" customHeight="1" x14ac:dyDescent="0.2">
      <c r="A81" s="58" t="s">
        <v>204</v>
      </c>
      <c r="B81" s="235">
        <f t="shared" si="2"/>
        <v>0</v>
      </c>
      <c r="C81" s="153">
        <f t="shared" si="3"/>
        <v>0</v>
      </c>
      <c r="D81" s="131"/>
      <c r="E81" s="145">
        <v>1</v>
      </c>
      <c r="F81" s="148">
        <v>0</v>
      </c>
      <c r="G81" s="140">
        <v>0</v>
      </c>
      <c r="H81" s="149">
        <v>0</v>
      </c>
      <c r="I81" s="145"/>
      <c r="J81" s="148">
        <v>0</v>
      </c>
      <c r="K81" s="140">
        <v>0</v>
      </c>
      <c r="L81" s="149">
        <v>0</v>
      </c>
      <c r="M81" s="145"/>
      <c r="N81" s="148">
        <v>0</v>
      </c>
      <c r="O81" s="140">
        <v>0</v>
      </c>
      <c r="P81" s="149">
        <v>0</v>
      </c>
      <c r="Q81" s="145"/>
      <c r="R81" s="148">
        <v>0</v>
      </c>
      <c r="S81" s="140">
        <v>0</v>
      </c>
      <c r="T81" s="149">
        <v>0</v>
      </c>
      <c r="U81" s="130"/>
    </row>
    <row r="82" spans="1:21" s="25" customFormat="1" ht="18" customHeight="1" x14ac:dyDescent="0.2">
      <c r="A82" s="180" t="s">
        <v>206</v>
      </c>
      <c r="B82" s="234">
        <f t="shared" si="2"/>
        <v>26</v>
      </c>
      <c r="C82" s="160">
        <f t="shared" si="3"/>
        <v>0.19250999999999999</v>
      </c>
      <c r="D82" s="167"/>
      <c r="E82" s="162">
        <v>1</v>
      </c>
      <c r="F82" s="211">
        <v>0.69</v>
      </c>
      <c r="G82" s="212">
        <v>0.62</v>
      </c>
      <c r="H82" s="213">
        <v>0.45</v>
      </c>
      <c r="I82" s="214">
        <v>26</v>
      </c>
      <c r="J82" s="211">
        <v>0</v>
      </c>
      <c r="K82" s="212">
        <v>0</v>
      </c>
      <c r="L82" s="213">
        <v>0</v>
      </c>
      <c r="M82" s="214"/>
      <c r="N82" s="211">
        <v>0</v>
      </c>
      <c r="O82" s="212">
        <v>0</v>
      </c>
      <c r="P82" s="213">
        <v>0</v>
      </c>
      <c r="Q82" s="214"/>
      <c r="R82" s="211">
        <v>0</v>
      </c>
      <c r="S82" s="212">
        <v>0</v>
      </c>
      <c r="T82" s="213">
        <v>0</v>
      </c>
      <c r="U82" s="215"/>
    </row>
    <row r="83" spans="1:21" s="25" customFormat="1" ht="18" customHeight="1" thickBot="1" x14ac:dyDescent="0.25">
      <c r="A83" s="181" t="s">
        <v>208</v>
      </c>
      <c r="B83" s="234">
        <f t="shared" si="2"/>
        <v>30</v>
      </c>
      <c r="C83" s="160">
        <f t="shared" si="3"/>
        <v>0.23763599999999999</v>
      </c>
      <c r="D83" s="167"/>
      <c r="E83" s="162">
        <v>1</v>
      </c>
      <c r="F83" s="219">
        <v>0.82</v>
      </c>
      <c r="G83" s="220">
        <v>0.63</v>
      </c>
      <c r="H83" s="221">
        <v>0.46</v>
      </c>
      <c r="I83" s="162">
        <v>30</v>
      </c>
      <c r="J83" s="168">
        <v>0</v>
      </c>
      <c r="K83" s="169">
        <v>0</v>
      </c>
      <c r="L83" s="170">
        <v>0</v>
      </c>
      <c r="M83" s="162"/>
      <c r="N83" s="168">
        <v>0</v>
      </c>
      <c r="O83" s="169">
        <v>0</v>
      </c>
      <c r="P83" s="170">
        <v>0</v>
      </c>
      <c r="Q83" s="162"/>
      <c r="R83" s="168">
        <v>0</v>
      </c>
      <c r="S83" s="169">
        <v>0</v>
      </c>
      <c r="T83" s="170">
        <v>0</v>
      </c>
      <c r="U83" s="166"/>
    </row>
    <row r="84" spans="1:21" ht="39.75" customHeight="1" thickBot="1" x14ac:dyDescent="0.25">
      <c r="A84" s="152" t="s">
        <v>214</v>
      </c>
      <c r="B84" s="195">
        <f t="shared" si="2"/>
        <v>0</v>
      </c>
      <c r="C84" s="158">
        <f t="shared" si="3"/>
        <v>0</v>
      </c>
      <c r="D84" s="155"/>
      <c r="E84" s="141"/>
      <c r="F84" s="151">
        <v>0</v>
      </c>
      <c r="G84" s="151">
        <v>0</v>
      </c>
      <c r="H84" s="151">
        <v>0</v>
      </c>
      <c r="I84" s="141"/>
      <c r="J84" s="151">
        <v>0</v>
      </c>
      <c r="K84" s="151">
        <v>0</v>
      </c>
      <c r="L84" s="151">
        <v>0</v>
      </c>
      <c r="M84" s="141"/>
      <c r="N84" s="151">
        <v>0</v>
      </c>
      <c r="O84" s="151">
        <v>0</v>
      </c>
      <c r="P84" s="151">
        <v>0</v>
      </c>
      <c r="Q84" s="141"/>
      <c r="R84" s="151">
        <v>0</v>
      </c>
      <c r="S84" s="151">
        <v>0</v>
      </c>
      <c r="T84" s="151">
        <v>0</v>
      </c>
      <c r="U84" s="144"/>
    </row>
    <row r="85" spans="1:21" s="25" customFormat="1" ht="18" customHeight="1" x14ac:dyDescent="0.2">
      <c r="A85" s="199" t="s">
        <v>215</v>
      </c>
      <c r="B85" s="193">
        <f t="shared" si="2"/>
        <v>20</v>
      </c>
      <c r="C85" s="160">
        <f t="shared" si="3"/>
        <v>9.7600000000000006E-2</v>
      </c>
      <c r="D85" s="161"/>
      <c r="E85" s="162">
        <v>1</v>
      </c>
      <c r="F85" s="163">
        <v>0.32</v>
      </c>
      <c r="G85" s="164">
        <v>0.61</v>
      </c>
      <c r="H85" s="165">
        <v>0.5</v>
      </c>
      <c r="I85" s="162">
        <v>20</v>
      </c>
      <c r="J85" s="163">
        <v>0</v>
      </c>
      <c r="K85" s="164">
        <v>0</v>
      </c>
      <c r="L85" s="165">
        <v>0</v>
      </c>
      <c r="M85" s="162"/>
      <c r="N85" s="163">
        <v>0</v>
      </c>
      <c r="O85" s="164">
        <v>0</v>
      </c>
      <c r="P85" s="165">
        <v>0</v>
      </c>
      <c r="Q85" s="162"/>
      <c r="R85" s="163">
        <v>0</v>
      </c>
      <c r="S85" s="164">
        <v>0</v>
      </c>
      <c r="T85" s="165">
        <v>0</v>
      </c>
      <c r="U85" s="166"/>
    </row>
    <row r="86" spans="1:21" s="25" customFormat="1" ht="18" customHeight="1" x14ac:dyDescent="0.2">
      <c r="A86" s="180" t="s">
        <v>219</v>
      </c>
      <c r="B86" s="193">
        <f t="shared" si="2"/>
        <v>27</v>
      </c>
      <c r="C86" s="160">
        <f t="shared" si="3"/>
        <v>0.17924199999999998</v>
      </c>
      <c r="D86" s="167"/>
      <c r="E86" s="162">
        <v>1</v>
      </c>
      <c r="F86" s="168">
        <v>0.59</v>
      </c>
      <c r="G86" s="169">
        <v>0.62</v>
      </c>
      <c r="H86" s="170">
        <v>0.49</v>
      </c>
      <c r="I86" s="162">
        <v>27</v>
      </c>
      <c r="J86" s="168">
        <v>0</v>
      </c>
      <c r="K86" s="169">
        <v>0</v>
      </c>
      <c r="L86" s="170">
        <v>0</v>
      </c>
      <c r="M86" s="162"/>
      <c r="N86" s="168">
        <v>0</v>
      </c>
      <c r="O86" s="169">
        <v>0</v>
      </c>
      <c r="P86" s="170">
        <v>0</v>
      </c>
      <c r="Q86" s="162"/>
      <c r="R86" s="168">
        <v>0</v>
      </c>
      <c r="S86" s="169">
        <v>0</v>
      </c>
      <c r="T86" s="170">
        <v>0</v>
      </c>
      <c r="U86" s="166"/>
    </row>
    <row r="87" spans="1:21" s="25" customFormat="1" ht="18" customHeight="1" x14ac:dyDescent="0.2">
      <c r="A87" s="180" t="s">
        <v>568</v>
      </c>
      <c r="B87" s="193">
        <f t="shared" si="2"/>
        <v>9</v>
      </c>
      <c r="C87" s="160">
        <f t="shared" si="3"/>
        <v>9.5200000000000021E-2</v>
      </c>
      <c r="D87" s="167"/>
      <c r="E87" s="162">
        <v>1</v>
      </c>
      <c r="F87" s="225">
        <v>0.34</v>
      </c>
      <c r="G87" s="226">
        <v>0.56000000000000005</v>
      </c>
      <c r="H87" s="227">
        <v>0.5</v>
      </c>
      <c r="I87" s="214">
        <v>9</v>
      </c>
      <c r="J87" s="168"/>
      <c r="K87" s="169"/>
      <c r="L87" s="170"/>
      <c r="M87" s="162"/>
      <c r="N87" s="168"/>
      <c r="O87" s="169"/>
      <c r="P87" s="170"/>
      <c r="Q87" s="162"/>
      <c r="R87" s="168"/>
      <c r="S87" s="169"/>
      <c r="T87" s="170"/>
      <c r="U87" s="166"/>
    </row>
    <row r="88" spans="1:21" s="25" customFormat="1" ht="18" customHeight="1" x14ac:dyDescent="0.2">
      <c r="A88" s="180" t="s">
        <v>569</v>
      </c>
      <c r="B88" s="193">
        <f t="shared" si="2"/>
        <v>12</v>
      </c>
      <c r="C88" s="160">
        <f t="shared" si="3"/>
        <v>0.13159999999999999</v>
      </c>
      <c r="D88" s="167"/>
      <c r="E88" s="162">
        <v>1</v>
      </c>
      <c r="F88" s="211">
        <v>0.47</v>
      </c>
      <c r="G88" s="212">
        <v>0.56000000000000005</v>
      </c>
      <c r="H88" s="213">
        <v>0.5</v>
      </c>
      <c r="I88" s="214">
        <v>12</v>
      </c>
      <c r="J88" s="168"/>
      <c r="K88" s="169"/>
      <c r="L88" s="170"/>
      <c r="M88" s="162"/>
      <c r="N88" s="168"/>
      <c r="O88" s="169"/>
      <c r="P88" s="170"/>
      <c r="Q88" s="162"/>
      <c r="R88" s="168"/>
      <c r="S88" s="169"/>
      <c r="T88" s="170"/>
      <c r="U88" s="166"/>
    </row>
    <row r="89" spans="1:21" s="25" customFormat="1" ht="18" customHeight="1" x14ac:dyDescent="0.2">
      <c r="A89" s="180" t="s">
        <v>570</v>
      </c>
      <c r="B89" s="193">
        <f t="shared" si="2"/>
        <v>15</v>
      </c>
      <c r="C89" s="160">
        <f t="shared" si="3"/>
        <v>0.16800000000000001</v>
      </c>
      <c r="D89" s="167"/>
      <c r="E89" s="162">
        <v>1</v>
      </c>
      <c r="F89" s="211">
        <v>0.6</v>
      </c>
      <c r="G89" s="212">
        <v>0.56000000000000005</v>
      </c>
      <c r="H89" s="213">
        <v>0.5</v>
      </c>
      <c r="I89" s="214">
        <v>15</v>
      </c>
      <c r="J89" s="168"/>
      <c r="K89" s="169"/>
      <c r="L89" s="170"/>
      <c r="M89" s="162"/>
      <c r="N89" s="168"/>
      <c r="O89" s="169"/>
      <c r="P89" s="170"/>
      <c r="Q89" s="162"/>
      <c r="R89" s="168"/>
      <c r="S89" s="169"/>
      <c r="T89" s="170"/>
      <c r="U89" s="166"/>
    </row>
    <row r="90" spans="1:21" s="25" customFormat="1" ht="18" customHeight="1" thickBot="1" x14ac:dyDescent="0.25">
      <c r="A90" s="180" t="s">
        <v>571</v>
      </c>
      <c r="B90" s="193">
        <f t="shared" si="2"/>
        <v>22</v>
      </c>
      <c r="C90" s="160">
        <f t="shared" si="3"/>
        <v>0.20720000000000002</v>
      </c>
      <c r="D90" s="167"/>
      <c r="E90" s="162">
        <v>1</v>
      </c>
      <c r="F90" s="228">
        <v>0.74</v>
      </c>
      <c r="G90" s="229">
        <v>0.56000000000000005</v>
      </c>
      <c r="H90" s="230">
        <v>0.5</v>
      </c>
      <c r="I90" s="214">
        <v>22</v>
      </c>
      <c r="J90" s="168">
        <v>0</v>
      </c>
      <c r="K90" s="169">
        <v>0</v>
      </c>
      <c r="L90" s="170">
        <v>0</v>
      </c>
      <c r="M90" s="162"/>
      <c r="N90" s="168">
        <v>0</v>
      </c>
      <c r="O90" s="169">
        <v>0</v>
      </c>
      <c r="P90" s="170">
        <v>0</v>
      </c>
      <c r="Q90" s="162"/>
      <c r="R90" s="168">
        <v>0</v>
      </c>
      <c r="S90" s="169">
        <v>0</v>
      </c>
      <c r="T90" s="170">
        <v>0</v>
      </c>
      <c r="U90" s="166"/>
    </row>
    <row r="91" spans="1:21" ht="37.5" customHeight="1" thickBot="1" x14ac:dyDescent="0.25">
      <c r="A91" s="152" t="s">
        <v>223</v>
      </c>
      <c r="B91" s="195">
        <f t="shared" si="2"/>
        <v>0</v>
      </c>
      <c r="C91" s="158">
        <f t="shared" si="3"/>
        <v>0</v>
      </c>
      <c r="D91" s="155"/>
      <c r="E91" s="141"/>
      <c r="F91" s="151">
        <v>0</v>
      </c>
      <c r="G91" s="151">
        <v>0</v>
      </c>
      <c r="H91" s="151">
        <v>0</v>
      </c>
      <c r="I91" s="141"/>
      <c r="J91" s="151">
        <v>0</v>
      </c>
      <c r="K91" s="151">
        <v>0</v>
      </c>
      <c r="L91" s="151">
        <v>0</v>
      </c>
      <c r="M91" s="141"/>
      <c r="N91" s="151">
        <v>0</v>
      </c>
      <c r="O91" s="151">
        <v>0</v>
      </c>
      <c r="P91" s="151">
        <v>0</v>
      </c>
      <c r="Q91" s="141"/>
      <c r="R91" s="151">
        <v>0</v>
      </c>
      <c r="S91" s="151">
        <v>0</v>
      </c>
      <c r="T91" s="151">
        <v>0</v>
      </c>
      <c r="U91" s="144"/>
    </row>
    <row r="92" spans="1:21" s="25" customFormat="1" ht="18" customHeight="1" x14ac:dyDescent="0.2">
      <c r="A92" s="199" t="s">
        <v>224</v>
      </c>
      <c r="B92" s="193">
        <f t="shared" si="2"/>
        <v>13</v>
      </c>
      <c r="C92" s="160">
        <f t="shared" si="3"/>
        <v>3.5280000000000013E-2</v>
      </c>
      <c r="D92" s="161"/>
      <c r="E92" s="162">
        <v>1</v>
      </c>
      <c r="F92" s="163">
        <v>0.56000000000000005</v>
      </c>
      <c r="G92" s="164">
        <v>0.45</v>
      </c>
      <c r="H92" s="165">
        <v>0.14000000000000001</v>
      </c>
      <c r="I92" s="162">
        <v>13</v>
      </c>
      <c r="J92" s="163">
        <v>0</v>
      </c>
      <c r="K92" s="164">
        <v>0</v>
      </c>
      <c r="L92" s="165">
        <v>0</v>
      </c>
      <c r="M92" s="162"/>
      <c r="N92" s="163">
        <v>0</v>
      </c>
      <c r="O92" s="164">
        <v>0</v>
      </c>
      <c r="P92" s="165">
        <v>0</v>
      </c>
      <c r="Q92" s="162"/>
      <c r="R92" s="163">
        <v>0</v>
      </c>
      <c r="S92" s="164">
        <v>0</v>
      </c>
      <c r="T92" s="165">
        <v>0</v>
      </c>
      <c r="U92" s="166"/>
    </row>
    <row r="93" spans="1:21" s="25" customFormat="1" ht="18" customHeight="1" x14ac:dyDescent="0.2">
      <c r="A93" s="58" t="s">
        <v>226</v>
      </c>
      <c r="B93" s="194">
        <f t="shared" si="2"/>
        <v>0</v>
      </c>
      <c r="C93" s="153">
        <f t="shared" si="3"/>
        <v>0</v>
      </c>
      <c r="D93" s="131"/>
      <c r="E93" s="145">
        <v>1</v>
      </c>
      <c r="F93" s="148">
        <v>0</v>
      </c>
      <c r="G93" s="140">
        <v>0</v>
      </c>
      <c r="H93" s="149">
        <v>0</v>
      </c>
      <c r="I93" s="145"/>
      <c r="J93" s="148">
        <v>0</v>
      </c>
      <c r="K93" s="140">
        <v>0</v>
      </c>
      <c r="L93" s="149">
        <v>0</v>
      </c>
      <c r="M93" s="145"/>
      <c r="N93" s="148">
        <v>0</v>
      </c>
      <c r="O93" s="140">
        <v>0</v>
      </c>
      <c r="P93" s="149">
        <v>0</v>
      </c>
      <c r="Q93" s="145"/>
      <c r="R93" s="148">
        <v>0</v>
      </c>
      <c r="S93" s="140">
        <v>0</v>
      </c>
      <c r="T93" s="149">
        <v>0</v>
      </c>
      <c r="U93" s="130"/>
    </row>
    <row r="94" spans="1:21" s="25" customFormat="1" ht="18" customHeight="1" x14ac:dyDescent="0.2">
      <c r="A94" s="180" t="s">
        <v>228</v>
      </c>
      <c r="B94" s="193">
        <f t="shared" si="2"/>
        <v>24</v>
      </c>
      <c r="C94" s="160">
        <f t="shared" si="3"/>
        <v>4.8734999999999994E-2</v>
      </c>
      <c r="D94" s="167"/>
      <c r="E94" s="162">
        <v>1</v>
      </c>
      <c r="F94" s="168">
        <v>0.56999999999999995</v>
      </c>
      <c r="G94" s="169">
        <v>0.56999999999999995</v>
      </c>
      <c r="H94" s="170">
        <v>0.15</v>
      </c>
      <c r="I94" s="162">
        <v>24</v>
      </c>
      <c r="J94" s="168">
        <v>0</v>
      </c>
      <c r="K94" s="169">
        <v>0</v>
      </c>
      <c r="L94" s="170">
        <v>0</v>
      </c>
      <c r="M94" s="162"/>
      <c r="N94" s="168">
        <v>0</v>
      </c>
      <c r="O94" s="169">
        <v>0</v>
      </c>
      <c r="P94" s="170">
        <v>0</v>
      </c>
      <c r="Q94" s="162"/>
      <c r="R94" s="168">
        <v>0</v>
      </c>
      <c r="S94" s="169">
        <v>0</v>
      </c>
      <c r="T94" s="170">
        <v>0</v>
      </c>
      <c r="U94" s="166"/>
    </row>
    <row r="95" spans="1:21" s="25" customFormat="1" ht="18" customHeight="1" thickBot="1" x14ac:dyDescent="0.25">
      <c r="A95" s="180" t="s">
        <v>230</v>
      </c>
      <c r="B95" s="193">
        <f t="shared" si="2"/>
        <v>28</v>
      </c>
      <c r="C95" s="160">
        <f t="shared" si="3"/>
        <v>6.2719999999999998E-2</v>
      </c>
      <c r="D95" s="171"/>
      <c r="E95" s="162">
        <v>1</v>
      </c>
      <c r="F95" s="172">
        <v>0.7</v>
      </c>
      <c r="G95" s="173">
        <v>0.56000000000000005</v>
      </c>
      <c r="H95" s="174">
        <v>0.16</v>
      </c>
      <c r="I95" s="162">
        <v>28</v>
      </c>
      <c r="J95" s="172">
        <v>0</v>
      </c>
      <c r="K95" s="173">
        <v>0</v>
      </c>
      <c r="L95" s="174">
        <v>0</v>
      </c>
      <c r="M95" s="162"/>
      <c r="N95" s="172">
        <v>0</v>
      </c>
      <c r="O95" s="173">
        <v>0</v>
      </c>
      <c r="P95" s="174">
        <v>0</v>
      </c>
      <c r="Q95" s="162"/>
      <c r="R95" s="172">
        <v>0</v>
      </c>
      <c r="S95" s="173">
        <v>0</v>
      </c>
      <c r="T95" s="174">
        <v>0</v>
      </c>
      <c r="U95" s="166"/>
    </row>
    <row r="96" spans="1:21" ht="27" customHeight="1" thickBot="1" x14ac:dyDescent="0.25">
      <c r="A96" s="182" t="s">
        <v>232</v>
      </c>
      <c r="B96" s="196">
        <f t="shared" si="2"/>
        <v>0</v>
      </c>
      <c r="C96" s="183">
        <f t="shared" si="3"/>
        <v>0</v>
      </c>
      <c r="D96" s="155"/>
      <c r="E96" s="184"/>
      <c r="F96" s="151">
        <v>0</v>
      </c>
      <c r="G96" s="151">
        <v>0</v>
      </c>
      <c r="H96" s="151">
        <v>0</v>
      </c>
      <c r="I96" s="184"/>
      <c r="J96" s="151">
        <v>0</v>
      </c>
      <c r="K96" s="151">
        <v>0</v>
      </c>
      <c r="L96" s="151">
        <v>0</v>
      </c>
      <c r="M96" s="184"/>
      <c r="N96" s="151">
        <v>0</v>
      </c>
      <c r="O96" s="151">
        <v>0</v>
      </c>
      <c r="P96" s="151">
        <v>0</v>
      </c>
      <c r="Q96" s="184"/>
      <c r="R96" s="151">
        <v>0</v>
      </c>
      <c r="S96" s="151">
        <v>0</v>
      </c>
      <c r="T96" s="151">
        <v>0</v>
      </c>
      <c r="U96" s="185"/>
    </row>
    <row r="97" spans="1:21" ht="18" customHeight="1" x14ac:dyDescent="0.2">
      <c r="A97" s="237" t="s">
        <v>558</v>
      </c>
      <c r="B97" s="238">
        <f t="shared" si="2"/>
        <v>10</v>
      </c>
      <c r="C97" s="239">
        <f t="shared" si="3"/>
        <v>7.238399999999999E-2</v>
      </c>
      <c r="D97" s="240"/>
      <c r="E97" s="162"/>
      <c r="F97" s="222">
        <v>1.1599999999999999</v>
      </c>
      <c r="G97" s="223">
        <v>0.52</v>
      </c>
      <c r="H97" s="224">
        <v>0.12</v>
      </c>
      <c r="I97" s="214">
        <v>10</v>
      </c>
      <c r="J97" s="163"/>
      <c r="K97" s="164"/>
      <c r="L97" s="165"/>
      <c r="M97" s="162"/>
      <c r="N97" s="163"/>
      <c r="O97" s="164"/>
      <c r="P97" s="165"/>
      <c r="Q97" s="162"/>
      <c r="R97" s="163"/>
      <c r="S97" s="164"/>
      <c r="T97" s="165"/>
      <c r="U97" s="241"/>
    </row>
    <row r="98" spans="1:21" s="25" customFormat="1" ht="18" customHeight="1" x14ac:dyDescent="0.2">
      <c r="A98" s="237" t="s">
        <v>233</v>
      </c>
      <c r="B98" s="238">
        <f t="shared" si="2"/>
        <v>15</v>
      </c>
      <c r="C98" s="239">
        <f t="shared" si="3"/>
        <v>0.110664</v>
      </c>
      <c r="D98" s="242"/>
      <c r="E98" s="243">
        <v>1</v>
      </c>
      <c r="F98" s="211">
        <v>1.74</v>
      </c>
      <c r="G98" s="212">
        <v>0.53</v>
      </c>
      <c r="H98" s="213">
        <v>0.12</v>
      </c>
      <c r="I98" s="236">
        <v>15</v>
      </c>
      <c r="J98" s="231">
        <v>0</v>
      </c>
      <c r="K98" s="232">
        <v>0</v>
      </c>
      <c r="L98" s="233">
        <v>0</v>
      </c>
      <c r="M98" s="243"/>
      <c r="N98" s="231">
        <v>0</v>
      </c>
      <c r="O98" s="232">
        <v>0</v>
      </c>
      <c r="P98" s="233">
        <v>0</v>
      </c>
      <c r="Q98" s="243"/>
      <c r="R98" s="231">
        <v>0</v>
      </c>
      <c r="S98" s="232">
        <v>0</v>
      </c>
      <c r="T98" s="233">
        <v>0</v>
      </c>
      <c r="U98" s="244"/>
    </row>
    <row r="99" spans="1:21" s="25" customFormat="1" ht="18" customHeight="1" x14ac:dyDescent="0.2">
      <c r="A99" s="159" t="s">
        <v>235</v>
      </c>
      <c r="B99" s="193">
        <f t="shared" si="2"/>
        <v>17</v>
      </c>
      <c r="C99" s="160">
        <f t="shared" si="3"/>
        <v>0.13228799999999999</v>
      </c>
      <c r="D99" s="187"/>
      <c r="E99" s="162">
        <v>1</v>
      </c>
      <c r="F99" s="211">
        <v>2.08</v>
      </c>
      <c r="G99" s="212">
        <v>0.53</v>
      </c>
      <c r="H99" s="213">
        <v>0.12</v>
      </c>
      <c r="I99" s="214">
        <v>17</v>
      </c>
      <c r="J99" s="168">
        <v>0</v>
      </c>
      <c r="K99" s="169">
        <v>0</v>
      </c>
      <c r="L99" s="170">
        <v>0</v>
      </c>
      <c r="M99" s="162"/>
      <c r="N99" s="168">
        <v>0</v>
      </c>
      <c r="O99" s="169">
        <v>0</v>
      </c>
      <c r="P99" s="170">
        <v>0</v>
      </c>
      <c r="Q99" s="162"/>
      <c r="R99" s="168">
        <v>0</v>
      </c>
      <c r="S99" s="169">
        <v>0</v>
      </c>
      <c r="T99" s="170">
        <v>0</v>
      </c>
      <c r="U99" s="166"/>
    </row>
    <row r="100" spans="1:21" s="25" customFormat="1" ht="18" customHeight="1" x14ac:dyDescent="0.2">
      <c r="A100" s="159" t="s">
        <v>237</v>
      </c>
      <c r="B100" s="193">
        <f t="shared" si="2"/>
        <v>22</v>
      </c>
      <c r="C100" s="160">
        <f t="shared" si="3"/>
        <v>0.13780000000000001</v>
      </c>
      <c r="D100" s="187"/>
      <c r="E100" s="162">
        <v>1</v>
      </c>
      <c r="F100" s="168">
        <v>1.3</v>
      </c>
      <c r="G100" s="169">
        <v>0.53</v>
      </c>
      <c r="H100" s="170">
        <v>0.2</v>
      </c>
      <c r="I100" s="162">
        <v>22</v>
      </c>
      <c r="J100" s="168">
        <v>0</v>
      </c>
      <c r="K100" s="169">
        <v>0</v>
      </c>
      <c r="L100" s="170">
        <v>0</v>
      </c>
      <c r="M100" s="162"/>
      <c r="N100" s="168">
        <v>0</v>
      </c>
      <c r="O100" s="169">
        <v>0</v>
      </c>
      <c r="P100" s="170">
        <v>0</v>
      </c>
      <c r="Q100" s="162"/>
      <c r="R100" s="168">
        <v>0</v>
      </c>
      <c r="S100" s="169">
        <v>0</v>
      </c>
      <c r="T100" s="170">
        <v>0</v>
      </c>
      <c r="U100" s="166"/>
    </row>
    <row r="101" spans="1:21" s="25" customFormat="1" ht="18" customHeight="1" x14ac:dyDescent="0.2">
      <c r="A101" s="159" t="s">
        <v>239</v>
      </c>
      <c r="B101" s="193">
        <f t="shared" si="2"/>
        <v>18</v>
      </c>
      <c r="C101" s="160">
        <f t="shared" si="3"/>
        <v>0.174211</v>
      </c>
      <c r="D101" s="187"/>
      <c r="E101" s="162">
        <v>1</v>
      </c>
      <c r="F101" s="211">
        <v>1.73</v>
      </c>
      <c r="G101" s="212">
        <v>0.53</v>
      </c>
      <c r="H101" s="213">
        <v>0.19</v>
      </c>
      <c r="I101" s="214">
        <v>18</v>
      </c>
      <c r="J101" s="168">
        <v>0</v>
      </c>
      <c r="K101" s="169">
        <v>0</v>
      </c>
      <c r="L101" s="170">
        <v>0</v>
      </c>
      <c r="M101" s="162"/>
      <c r="N101" s="168">
        <v>0</v>
      </c>
      <c r="O101" s="169">
        <v>0</v>
      </c>
      <c r="P101" s="170">
        <v>0</v>
      </c>
      <c r="Q101" s="162"/>
      <c r="R101" s="168">
        <v>0</v>
      </c>
      <c r="S101" s="169">
        <v>0</v>
      </c>
      <c r="T101" s="170">
        <v>0</v>
      </c>
      <c r="U101" s="166"/>
    </row>
    <row r="102" spans="1:21" s="25" customFormat="1" ht="18" customHeight="1" x14ac:dyDescent="0.2">
      <c r="A102" s="159" t="s">
        <v>241</v>
      </c>
      <c r="B102" s="193">
        <f t="shared" si="2"/>
        <v>20</v>
      </c>
      <c r="C102" s="160">
        <f t="shared" si="3"/>
        <v>0.19266</v>
      </c>
      <c r="D102" s="187"/>
      <c r="E102" s="162">
        <v>1</v>
      </c>
      <c r="F102" s="211">
        <v>1.95</v>
      </c>
      <c r="G102" s="212">
        <v>0.52</v>
      </c>
      <c r="H102" s="213">
        <v>0.19</v>
      </c>
      <c r="I102" s="214">
        <v>20</v>
      </c>
      <c r="J102" s="168">
        <v>0</v>
      </c>
      <c r="K102" s="169">
        <v>0</v>
      </c>
      <c r="L102" s="170">
        <v>0</v>
      </c>
      <c r="M102" s="162"/>
      <c r="N102" s="168">
        <v>0</v>
      </c>
      <c r="O102" s="169">
        <v>0</v>
      </c>
      <c r="P102" s="170">
        <v>0</v>
      </c>
      <c r="Q102" s="162"/>
      <c r="R102" s="168">
        <v>0</v>
      </c>
      <c r="S102" s="169">
        <v>0</v>
      </c>
      <c r="T102" s="170">
        <v>0</v>
      </c>
      <c r="U102" s="166"/>
    </row>
    <row r="103" spans="1:21" s="25" customFormat="1" ht="18" customHeight="1" x14ac:dyDescent="0.2">
      <c r="A103" s="159" t="s">
        <v>243</v>
      </c>
      <c r="B103" s="193">
        <f t="shared" si="2"/>
        <v>18</v>
      </c>
      <c r="C103" s="160">
        <f t="shared" si="3"/>
        <v>0.22153999999999999</v>
      </c>
      <c r="D103" s="187"/>
      <c r="E103" s="162">
        <v>1</v>
      </c>
      <c r="F103" s="168">
        <v>2.09</v>
      </c>
      <c r="G103" s="169">
        <v>0.53</v>
      </c>
      <c r="H103" s="170">
        <v>0.2</v>
      </c>
      <c r="I103" s="162">
        <v>18</v>
      </c>
      <c r="J103" s="168">
        <v>0</v>
      </c>
      <c r="K103" s="169">
        <v>0</v>
      </c>
      <c r="L103" s="170">
        <v>0</v>
      </c>
      <c r="M103" s="162"/>
      <c r="N103" s="168">
        <v>0</v>
      </c>
      <c r="O103" s="169">
        <v>0</v>
      </c>
      <c r="P103" s="170">
        <v>0</v>
      </c>
      <c r="Q103" s="162"/>
      <c r="R103" s="168">
        <v>0</v>
      </c>
      <c r="S103" s="169">
        <v>0</v>
      </c>
      <c r="T103" s="170">
        <v>0</v>
      </c>
      <c r="U103" s="166"/>
    </row>
    <row r="104" spans="1:21" s="25" customFormat="1" ht="18" customHeight="1" x14ac:dyDescent="0.2">
      <c r="A104" s="159" t="s">
        <v>559</v>
      </c>
      <c r="B104" s="245">
        <f t="shared" si="2"/>
        <v>34</v>
      </c>
      <c r="C104" s="246">
        <f t="shared" si="3"/>
        <v>0.19009400000000004</v>
      </c>
      <c r="D104" s="247"/>
      <c r="E104" s="162">
        <v>2</v>
      </c>
      <c r="F104" s="211">
        <v>0.85</v>
      </c>
      <c r="G104" s="212">
        <v>0.56000000000000005</v>
      </c>
      <c r="H104" s="213">
        <v>7.0000000000000007E-2</v>
      </c>
      <c r="I104" s="214">
        <v>5</v>
      </c>
      <c r="J104" s="211">
        <v>1.74</v>
      </c>
      <c r="K104" s="212">
        <v>0.53</v>
      </c>
      <c r="L104" s="213">
        <v>0.17</v>
      </c>
      <c r="M104" s="214">
        <v>29</v>
      </c>
      <c r="N104" s="216"/>
      <c r="O104" s="217"/>
      <c r="P104" s="218"/>
      <c r="Q104" s="162"/>
      <c r="R104" s="216"/>
      <c r="S104" s="217"/>
      <c r="T104" s="218"/>
      <c r="U104" s="166"/>
    </row>
    <row r="105" spans="1:21" s="25" customFormat="1" ht="18" customHeight="1" thickBot="1" x14ac:dyDescent="0.25">
      <c r="A105" s="159" t="s">
        <v>245</v>
      </c>
      <c r="B105" s="197">
        <f t="shared" si="2"/>
        <v>37</v>
      </c>
      <c r="C105" s="188">
        <f t="shared" si="3"/>
        <v>0.25525199999999998</v>
      </c>
      <c r="D105" s="189"/>
      <c r="E105" s="162">
        <v>2</v>
      </c>
      <c r="F105" s="219">
        <v>0.86</v>
      </c>
      <c r="G105" s="220">
        <v>0.56000000000000005</v>
      </c>
      <c r="H105" s="221">
        <v>7.0000000000000007E-2</v>
      </c>
      <c r="I105" s="162">
        <v>8</v>
      </c>
      <c r="J105" s="219">
        <v>2.09</v>
      </c>
      <c r="K105" s="220">
        <v>0.53</v>
      </c>
      <c r="L105" s="221">
        <v>0.2</v>
      </c>
      <c r="M105" s="162">
        <v>29</v>
      </c>
      <c r="N105" s="172">
        <v>0</v>
      </c>
      <c r="O105" s="173">
        <v>0</v>
      </c>
      <c r="P105" s="174">
        <v>0</v>
      </c>
      <c r="Q105" s="162"/>
      <c r="R105" s="172">
        <v>0</v>
      </c>
      <c r="S105" s="173">
        <v>0</v>
      </c>
      <c r="T105" s="174">
        <v>0</v>
      </c>
      <c r="U105" s="166"/>
    </row>
    <row r="106" spans="1:21" ht="18" customHeight="1" thickBot="1" x14ac:dyDescent="0.25">
      <c r="A106" s="127" t="s">
        <v>247</v>
      </c>
      <c r="B106" s="198">
        <f t="shared" si="2"/>
        <v>0</v>
      </c>
      <c r="C106" s="186">
        <f t="shared" si="3"/>
        <v>0</v>
      </c>
      <c r="D106" s="156"/>
      <c r="E106" s="142"/>
      <c r="F106" s="151">
        <v>0</v>
      </c>
      <c r="G106" s="151">
        <v>0</v>
      </c>
      <c r="H106" s="151">
        <v>0</v>
      </c>
      <c r="I106" s="141"/>
      <c r="J106" s="151">
        <v>0</v>
      </c>
      <c r="K106" s="151">
        <v>0</v>
      </c>
      <c r="L106" s="151">
        <v>0</v>
      </c>
      <c r="M106" s="141"/>
      <c r="N106" s="151">
        <v>0</v>
      </c>
      <c r="O106" s="151">
        <v>0</v>
      </c>
      <c r="P106" s="151">
        <v>0</v>
      </c>
      <c r="Q106" s="141"/>
      <c r="R106" s="151">
        <v>0</v>
      </c>
      <c r="S106" s="151">
        <v>0</v>
      </c>
      <c r="T106" s="151">
        <v>0</v>
      </c>
      <c r="U106" s="144"/>
    </row>
    <row r="107" spans="1:21" ht="18" customHeight="1" x14ac:dyDescent="0.2">
      <c r="A107" s="26" t="s">
        <v>248</v>
      </c>
      <c r="B107" s="194">
        <f t="shared" si="2"/>
        <v>0</v>
      </c>
      <c r="C107" s="153">
        <f t="shared" si="3"/>
        <v>0</v>
      </c>
      <c r="D107" s="138"/>
      <c r="E107" s="145">
        <v>1</v>
      </c>
      <c r="F107" s="146">
        <v>0</v>
      </c>
      <c r="G107" s="143">
        <v>0</v>
      </c>
      <c r="H107" s="147">
        <v>0</v>
      </c>
      <c r="I107" s="145"/>
      <c r="J107" s="146">
        <v>0</v>
      </c>
      <c r="K107" s="143">
        <v>0</v>
      </c>
      <c r="L107" s="147">
        <v>0</v>
      </c>
      <c r="M107" s="145"/>
      <c r="N107" s="146">
        <v>0</v>
      </c>
      <c r="O107" s="143">
        <v>0</v>
      </c>
      <c r="P107" s="147">
        <v>0</v>
      </c>
      <c r="Q107" s="145"/>
      <c r="R107" s="146">
        <v>0</v>
      </c>
      <c r="S107" s="143">
        <v>0</v>
      </c>
      <c r="T107" s="147">
        <v>0</v>
      </c>
      <c r="U107" s="130"/>
    </row>
    <row r="108" spans="1:21" ht="18" customHeight="1" x14ac:dyDescent="0.2">
      <c r="A108" s="26" t="s">
        <v>250</v>
      </c>
      <c r="B108" s="194">
        <f t="shared" si="2"/>
        <v>0</v>
      </c>
      <c r="C108" s="153">
        <f t="shared" si="3"/>
        <v>0</v>
      </c>
      <c r="D108" s="131"/>
      <c r="E108" s="145">
        <v>1</v>
      </c>
      <c r="F108" s="148">
        <v>0</v>
      </c>
      <c r="G108" s="140">
        <v>0</v>
      </c>
      <c r="H108" s="149">
        <v>0</v>
      </c>
      <c r="I108" s="145"/>
      <c r="J108" s="148">
        <v>0</v>
      </c>
      <c r="K108" s="140">
        <v>0</v>
      </c>
      <c r="L108" s="149">
        <v>0</v>
      </c>
      <c r="M108" s="145"/>
      <c r="N108" s="148">
        <v>0</v>
      </c>
      <c r="O108" s="140">
        <v>0</v>
      </c>
      <c r="P108" s="149">
        <v>0</v>
      </c>
      <c r="Q108" s="145"/>
      <c r="R108" s="148">
        <v>0</v>
      </c>
      <c r="S108" s="140">
        <v>0</v>
      </c>
      <c r="T108" s="149">
        <v>0</v>
      </c>
      <c r="U108" s="130"/>
    </row>
    <row r="109" spans="1:21" ht="18" customHeight="1" thickBot="1" x14ac:dyDescent="0.25">
      <c r="A109" s="159" t="s">
        <v>252</v>
      </c>
      <c r="B109" s="193">
        <f t="shared" si="2"/>
        <v>6</v>
      </c>
      <c r="C109" s="160">
        <f t="shared" si="3"/>
        <v>4.641E-2</v>
      </c>
      <c r="D109" s="171"/>
      <c r="E109" s="162">
        <v>1</v>
      </c>
      <c r="F109" s="172">
        <v>0.7</v>
      </c>
      <c r="G109" s="173">
        <v>0.51</v>
      </c>
      <c r="H109" s="174">
        <v>0.13</v>
      </c>
      <c r="I109" s="162">
        <v>6</v>
      </c>
      <c r="J109" s="172">
        <v>0</v>
      </c>
      <c r="K109" s="173">
        <v>0</v>
      </c>
      <c r="L109" s="174">
        <v>0</v>
      </c>
      <c r="M109" s="162"/>
      <c r="N109" s="172">
        <v>0</v>
      </c>
      <c r="O109" s="173">
        <v>0</v>
      </c>
      <c r="P109" s="174">
        <v>0</v>
      </c>
      <c r="Q109" s="162"/>
      <c r="R109" s="172">
        <v>0</v>
      </c>
      <c r="S109" s="173">
        <v>0</v>
      </c>
      <c r="T109" s="174">
        <v>0</v>
      </c>
      <c r="U109" s="166"/>
    </row>
    <row r="110" spans="1:21" ht="36" customHeight="1" thickBot="1" x14ac:dyDescent="0.25">
      <c r="A110" s="152" t="s">
        <v>254</v>
      </c>
      <c r="B110" s="195">
        <f t="shared" si="2"/>
        <v>0</v>
      </c>
      <c r="C110" s="158">
        <f t="shared" si="3"/>
        <v>0</v>
      </c>
      <c r="D110" s="155"/>
      <c r="E110" s="141"/>
      <c r="F110" s="151">
        <v>0</v>
      </c>
      <c r="G110" s="151">
        <v>0</v>
      </c>
      <c r="H110" s="151">
        <v>0</v>
      </c>
      <c r="I110" s="141"/>
      <c r="J110" s="151">
        <v>0</v>
      </c>
      <c r="K110" s="151">
        <v>0</v>
      </c>
      <c r="L110" s="151">
        <v>0</v>
      </c>
      <c r="M110" s="141"/>
      <c r="N110" s="151">
        <v>0</v>
      </c>
      <c r="O110" s="151">
        <v>0</v>
      </c>
      <c r="P110" s="151">
        <v>0</v>
      </c>
      <c r="Q110" s="141"/>
      <c r="R110" s="151">
        <v>0</v>
      </c>
      <c r="S110" s="151">
        <v>0</v>
      </c>
      <c r="T110" s="151">
        <v>0</v>
      </c>
      <c r="U110" s="144"/>
    </row>
    <row r="111" spans="1:21" s="25" customFormat="1" ht="18" customHeight="1" x14ac:dyDescent="0.2">
      <c r="A111" s="159" t="s">
        <v>255</v>
      </c>
      <c r="B111" s="207">
        <f t="shared" si="2"/>
        <v>0.33</v>
      </c>
      <c r="C111" s="160">
        <f t="shared" si="3"/>
        <v>3.6400000000000009E-3</v>
      </c>
      <c r="D111" s="161">
        <v>1</v>
      </c>
      <c r="E111" s="162">
        <v>1</v>
      </c>
      <c r="F111" s="163">
        <v>0.52</v>
      </c>
      <c r="G111" s="164">
        <v>0.1</v>
      </c>
      <c r="H111" s="165">
        <v>7.0000000000000007E-2</v>
      </c>
      <c r="I111" s="203">
        <v>0.33</v>
      </c>
      <c r="J111" s="163">
        <v>0</v>
      </c>
      <c r="K111" s="164">
        <v>0</v>
      </c>
      <c r="L111" s="165">
        <v>0</v>
      </c>
      <c r="M111" s="162"/>
      <c r="N111" s="163">
        <v>0</v>
      </c>
      <c r="O111" s="164">
        <v>0</v>
      </c>
      <c r="P111" s="165">
        <v>0</v>
      </c>
      <c r="Q111" s="162"/>
      <c r="R111" s="163">
        <v>0</v>
      </c>
      <c r="S111" s="164">
        <v>0</v>
      </c>
      <c r="T111" s="165">
        <v>0</v>
      </c>
      <c r="U111" s="166"/>
    </row>
    <row r="112" spans="1:21" s="25" customFormat="1" ht="18" customHeight="1" x14ac:dyDescent="0.2">
      <c r="A112" s="115" t="s">
        <v>257</v>
      </c>
      <c r="B112" s="208">
        <f t="shared" si="2"/>
        <v>0</v>
      </c>
      <c r="C112" s="153">
        <f t="shared" si="3"/>
        <v>0</v>
      </c>
      <c r="D112" s="157" t="s">
        <v>528</v>
      </c>
      <c r="E112" s="145">
        <v>1</v>
      </c>
      <c r="F112" s="148">
        <v>0</v>
      </c>
      <c r="G112" s="140">
        <v>0</v>
      </c>
      <c r="H112" s="149">
        <v>0</v>
      </c>
      <c r="I112" s="204"/>
      <c r="J112" s="148">
        <v>0</v>
      </c>
      <c r="K112" s="140">
        <v>0</v>
      </c>
      <c r="L112" s="149">
        <v>0</v>
      </c>
      <c r="M112" s="145"/>
      <c r="N112" s="148">
        <v>0</v>
      </c>
      <c r="O112" s="140">
        <v>0</v>
      </c>
      <c r="P112" s="149">
        <v>0</v>
      </c>
      <c r="Q112" s="145"/>
      <c r="R112" s="148">
        <v>0</v>
      </c>
      <c r="S112" s="140">
        <v>0</v>
      </c>
      <c r="T112" s="149">
        <v>0</v>
      </c>
      <c r="U112" s="130"/>
    </row>
    <row r="113" spans="1:21" s="25" customFormat="1" ht="18" customHeight="1" x14ac:dyDescent="0.2">
      <c r="A113" s="159" t="s">
        <v>259</v>
      </c>
      <c r="B113" s="207">
        <f>I113/D113</f>
        <v>0.22500000000000001</v>
      </c>
      <c r="C113" s="160">
        <f>(F113*G113*H113)/D113</f>
        <v>1.8200000000000004E-3</v>
      </c>
      <c r="D113" s="167">
        <v>2</v>
      </c>
      <c r="E113" s="162">
        <v>1</v>
      </c>
      <c r="F113" s="168">
        <v>0.52</v>
      </c>
      <c r="G113" s="169">
        <v>0.1</v>
      </c>
      <c r="H113" s="170">
        <v>7.0000000000000007E-2</v>
      </c>
      <c r="I113" s="203">
        <v>0.45</v>
      </c>
      <c r="J113" s="168">
        <v>0</v>
      </c>
      <c r="K113" s="169">
        <v>0</v>
      </c>
      <c r="L113" s="170">
        <v>0</v>
      </c>
      <c r="M113" s="162"/>
      <c r="N113" s="168">
        <v>0</v>
      </c>
      <c r="O113" s="169">
        <v>0</v>
      </c>
      <c r="P113" s="170">
        <v>0</v>
      </c>
      <c r="Q113" s="162"/>
      <c r="R113" s="168">
        <v>0</v>
      </c>
      <c r="S113" s="169">
        <v>0</v>
      </c>
      <c r="T113" s="170">
        <v>0</v>
      </c>
      <c r="U113" s="166"/>
    </row>
    <row r="114" spans="1:21" s="25" customFormat="1" ht="18" customHeight="1" x14ac:dyDescent="0.2">
      <c r="A114" s="159" t="s">
        <v>261</v>
      </c>
      <c r="B114" s="207">
        <f t="shared" ref="B114:B115" si="4">I114/D114</f>
        <v>0.25</v>
      </c>
      <c r="C114" s="160">
        <f t="shared" ref="C114:C115" si="5">(F114*G114*H114)/D114</f>
        <v>1.8200000000000004E-3</v>
      </c>
      <c r="D114" s="167">
        <v>2</v>
      </c>
      <c r="E114" s="162">
        <v>1</v>
      </c>
      <c r="F114" s="168">
        <v>0.52</v>
      </c>
      <c r="G114" s="169">
        <v>0.1</v>
      </c>
      <c r="H114" s="170">
        <v>7.0000000000000007E-2</v>
      </c>
      <c r="I114" s="203">
        <v>0.5</v>
      </c>
      <c r="J114" s="168">
        <v>0</v>
      </c>
      <c r="K114" s="169">
        <v>0</v>
      </c>
      <c r="L114" s="170">
        <v>0</v>
      </c>
      <c r="M114" s="162"/>
      <c r="N114" s="168">
        <v>0</v>
      </c>
      <c r="O114" s="169">
        <v>0</v>
      </c>
      <c r="P114" s="170">
        <v>0</v>
      </c>
      <c r="Q114" s="162"/>
      <c r="R114" s="168">
        <v>0</v>
      </c>
      <c r="S114" s="169">
        <v>0</v>
      </c>
      <c r="T114" s="170">
        <v>0</v>
      </c>
      <c r="U114" s="166"/>
    </row>
    <row r="115" spans="1:21" s="25" customFormat="1" ht="18" customHeight="1" x14ac:dyDescent="0.2">
      <c r="A115" s="159" t="s">
        <v>527</v>
      </c>
      <c r="B115" s="207">
        <f t="shared" si="4"/>
        <v>0.4</v>
      </c>
      <c r="C115" s="160">
        <f t="shared" si="5"/>
        <v>1.8200000000000004E-3</v>
      </c>
      <c r="D115" s="167">
        <v>2</v>
      </c>
      <c r="E115" s="162">
        <v>1</v>
      </c>
      <c r="F115" s="168">
        <v>0.52</v>
      </c>
      <c r="G115" s="169">
        <v>0.1</v>
      </c>
      <c r="H115" s="170">
        <v>7.0000000000000007E-2</v>
      </c>
      <c r="I115" s="203">
        <v>0.8</v>
      </c>
      <c r="J115" s="168">
        <v>0</v>
      </c>
      <c r="K115" s="169">
        <v>0</v>
      </c>
      <c r="L115" s="170">
        <v>0</v>
      </c>
      <c r="M115" s="162"/>
      <c r="N115" s="168">
        <v>0</v>
      </c>
      <c r="O115" s="169">
        <v>0</v>
      </c>
      <c r="P115" s="170">
        <v>0</v>
      </c>
      <c r="Q115" s="162"/>
      <c r="R115" s="168">
        <v>0</v>
      </c>
      <c r="S115" s="169">
        <v>0</v>
      </c>
      <c r="T115" s="170">
        <v>0</v>
      </c>
      <c r="U115" s="166"/>
    </row>
    <row r="116" spans="1:21" s="25" customFormat="1" ht="18" customHeight="1" x14ac:dyDescent="0.2">
      <c r="A116" s="26" t="s">
        <v>473</v>
      </c>
      <c r="B116" s="208">
        <f t="shared" si="2"/>
        <v>0</v>
      </c>
      <c r="C116" s="153">
        <f t="shared" si="3"/>
        <v>0</v>
      </c>
      <c r="D116" s="131" t="s">
        <v>529</v>
      </c>
      <c r="E116" s="145">
        <v>1</v>
      </c>
      <c r="F116" s="148">
        <v>0</v>
      </c>
      <c r="G116" s="140">
        <v>0</v>
      </c>
      <c r="H116" s="149">
        <v>0</v>
      </c>
      <c r="I116" s="204"/>
      <c r="J116" s="148">
        <v>0</v>
      </c>
      <c r="K116" s="140">
        <v>0</v>
      </c>
      <c r="L116" s="149">
        <v>0</v>
      </c>
      <c r="M116" s="145"/>
      <c r="N116" s="148">
        <v>0</v>
      </c>
      <c r="O116" s="140">
        <v>0</v>
      </c>
      <c r="P116" s="149">
        <v>0</v>
      </c>
      <c r="Q116" s="145"/>
      <c r="R116" s="148">
        <v>0</v>
      </c>
      <c r="S116" s="140">
        <v>0</v>
      </c>
      <c r="T116" s="149">
        <v>0</v>
      </c>
      <c r="U116" s="130"/>
    </row>
    <row r="117" spans="1:21" s="25" customFormat="1" ht="18" customHeight="1" x14ac:dyDescent="0.2">
      <c r="A117" s="159" t="s">
        <v>263</v>
      </c>
      <c r="B117" s="207">
        <f t="shared" si="2"/>
        <v>2</v>
      </c>
      <c r="C117" s="160">
        <f>(F117*G117*H117)+(J117*K117*L117)+(N117*O117*P117)+(R117*S117*T117)</f>
        <v>3.6400000000000009E-3</v>
      </c>
      <c r="D117" s="167">
        <v>1</v>
      </c>
      <c r="E117" s="190">
        <v>1</v>
      </c>
      <c r="F117" s="168">
        <v>0.52</v>
      </c>
      <c r="G117" s="169">
        <v>0.1</v>
      </c>
      <c r="H117" s="170">
        <v>7.0000000000000007E-2</v>
      </c>
      <c r="I117" s="205">
        <v>2</v>
      </c>
      <c r="J117" s="168">
        <v>0</v>
      </c>
      <c r="K117" s="169">
        <v>0</v>
      </c>
      <c r="L117" s="170">
        <v>0</v>
      </c>
      <c r="M117" s="190"/>
      <c r="N117" s="168">
        <v>0</v>
      </c>
      <c r="O117" s="169">
        <v>0</v>
      </c>
      <c r="P117" s="170">
        <v>0</v>
      </c>
      <c r="Q117" s="190"/>
      <c r="R117" s="168">
        <v>0</v>
      </c>
      <c r="S117" s="169">
        <v>0</v>
      </c>
      <c r="T117" s="170">
        <v>0</v>
      </c>
      <c r="U117" s="191"/>
    </row>
    <row r="118" spans="1:21" s="25" customFormat="1" ht="18" customHeight="1" x14ac:dyDescent="0.2">
      <c r="A118" s="26" t="s">
        <v>560</v>
      </c>
      <c r="B118" s="208">
        <f t="shared" si="2"/>
        <v>0</v>
      </c>
      <c r="C118" s="153">
        <f t="shared" ref="C118:C119" si="6">(F118*G118*H118)+(J118*K118*L118)+(N118*O118*P118)+(R118*S118*T118)</f>
        <v>3.6400000000000009E-3</v>
      </c>
      <c r="D118" s="131"/>
      <c r="E118" s="150"/>
      <c r="F118" s="148">
        <v>0.52</v>
      </c>
      <c r="G118" s="140">
        <v>0.1</v>
      </c>
      <c r="H118" s="149">
        <v>7.0000000000000007E-2</v>
      </c>
      <c r="I118" s="206"/>
      <c r="J118" s="148"/>
      <c r="K118" s="140"/>
      <c r="L118" s="149"/>
      <c r="M118" s="150"/>
      <c r="N118" s="148"/>
      <c r="O118" s="140"/>
      <c r="P118" s="149"/>
      <c r="Q118" s="150"/>
      <c r="R118" s="148"/>
      <c r="S118" s="140"/>
      <c r="T118" s="149"/>
      <c r="U118" s="132"/>
    </row>
    <row r="119" spans="1:21" s="25" customFormat="1" ht="18" customHeight="1" x14ac:dyDescent="0.2">
      <c r="A119" s="159" t="s">
        <v>561</v>
      </c>
      <c r="B119" s="207">
        <f t="shared" si="2"/>
        <v>3</v>
      </c>
      <c r="C119" s="160">
        <f t="shared" si="6"/>
        <v>3.8220000000000007E-3</v>
      </c>
      <c r="D119" s="167"/>
      <c r="E119" s="190"/>
      <c r="F119" s="211">
        <v>0.52</v>
      </c>
      <c r="G119" s="212">
        <v>0.105</v>
      </c>
      <c r="H119" s="213">
        <v>7.0000000000000007E-2</v>
      </c>
      <c r="I119" s="248">
        <v>3</v>
      </c>
      <c r="J119" s="168"/>
      <c r="K119" s="169"/>
      <c r="L119" s="170"/>
      <c r="M119" s="190"/>
      <c r="N119" s="168"/>
      <c r="O119" s="169"/>
      <c r="P119" s="170"/>
      <c r="Q119" s="190"/>
      <c r="R119" s="168"/>
      <c r="S119" s="169"/>
      <c r="T119" s="170"/>
      <c r="U119" s="191"/>
    </row>
    <row r="120" spans="1:21" s="25" customFormat="1" ht="18" customHeight="1" x14ac:dyDescent="0.2">
      <c r="A120" s="159" t="s">
        <v>265</v>
      </c>
      <c r="B120" s="207">
        <f t="shared" si="2"/>
        <v>1</v>
      </c>
      <c r="C120" s="160">
        <f t="shared" si="3"/>
        <v>3.6400000000000009E-3</v>
      </c>
      <c r="D120" s="167">
        <v>1</v>
      </c>
      <c r="E120" s="162">
        <v>1</v>
      </c>
      <c r="F120" s="168">
        <v>0.52</v>
      </c>
      <c r="G120" s="169">
        <v>0.1</v>
      </c>
      <c r="H120" s="170">
        <v>7.0000000000000007E-2</v>
      </c>
      <c r="I120" s="203">
        <v>1</v>
      </c>
      <c r="J120" s="168">
        <v>0</v>
      </c>
      <c r="K120" s="169">
        <v>0</v>
      </c>
      <c r="L120" s="170">
        <v>0</v>
      </c>
      <c r="M120" s="162"/>
      <c r="N120" s="168">
        <v>0</v>
      </c>
      <c r="O120" s="169">
        <v>0</v>
      </c>
      <c r="P120" s="170">
        <v>0</v>
      </c>
      <c r="Q120" s="162"/>
      <c r="R120" s="168">
        <v>0</v>
      </c>
      <c r="S120" s="169">
        <v>0</v>
      </c>
      <c r="T120" s="170">
        <v>0</v>
      </c>
      <c r="U120" s="166"/>
    </row>
    <row r="121" spans="1:21" s="25" customFormat="1" ht="18" customHeight="1" x14ac:dyDescent="0.2">
      <c r="A121" s="159" t="s">
        <v>267</v>
      </c>
      <c r="B121" s="207">
        <f t="shared" si="2"/>
        <v>1</v>
      </c>
      <c r="C121" s="160">
        <f t="shared" si="3"/>
        <v>1.475E-3</v>
      </c>
      <c r="D121" s="167"/>
      <c r="E121" s="162" t="s">
        <v>530</v>
      </c>
      <c r="F121" s="168">
        <v>0.59</v>
      </c>
      <c r="G121" s="169">
        <v>0.05</v>
      </c>
      <c r="H121" s="170">
        <v>0.05</v>
      </c>
      <c r="I121" s="203">
        <v>1</v>
      </c>
      <c r="J121" s="168">
        <v>0</v>
      </c>
      <c r="K121" s="169">
        <v>0</v>
      </c>
      <c r="L121" s="170">
        <v>0</v>
      </c>
      <c r="M121" s="162"/>
      <c r="N121" s="168">
        <v>0</v>
      </c>
      <c r="O121" s="169">
        <v>0</v>
      </c>
      <c r="P121" s="170">
        <v>0</v>
      </c>
      <c r="Q121" s="162"/>
      <c r="R121" s="168">
        <v>0</v>
      </c>
      <c r="S121" s="169">
        <v>0</v>
      </c>
      <c r="T121" s="170">
        <v>0</v>
      </c>
      <c r="U121" s="166"/>
    </row>
    <row r="122" spans="1:21" s="25" customFormat="1" ht="18" customHeight="1" x14ac:dyDescent="0.2">
      <c r="A122" s="26" t="s">
        <v>271</v>
      </c>
      <c r="B122" s="208">
        <f>I122/D122</f>
        <v>0</v>
      </c>
      <c r="C122" s="153">
        <f>(F122*G122*H122)/D122</f>
        <v>0</v>
      </c>
      <c r="D122" s="131">
        <v>2</v>
      </c>
      <c r="E122" s="145">
        <v>1</v>
      </c>
      <c r="F122" s="148">
        <v>0</v>
      </c>
      <c r="G122" s="140">
        <v>0</v>
      </c>
      <c r="H122" s="149">
        <v>0</v>
      </c>
      <c r="I122" s="204"/>
      <c r="J122" s="148">
        <v>0</v>
      </c>
      <c r="K122" s="140">
        <v>0</v>
      </c>
      <c r="L122" s="149">
        <v>0</v>
      </c>
      <c r="M122" s="145"/>
      <c r="N122" s="148">
        <v>0</v>
      </c>
      <c r="O122" s="140">
        <v>0</v>
      </c>
      <c r="P122" s="149">
        <v>0</v>
      </c>
      <c r="Q122" s="145"/>
      <c r="R122" s="148">
        <v>0</v>
      </c>
      <c r="S122" s="140">
        <v>0</v>
      </c>
      <c r="T122" s="149">
        <v>0</v>
      </c>
      <c r="U122" s="130"/>
    </row>
    <row r="123" spans="1:21" s="25" customFormat="1" ht="18" customHeight="1" x14ac:dyDescent="0.2">
      <c r="A123" s="159" t="s">
        <v>273</v>
      </c>
      <c r="B123" s="207">
        <f t="shared" si="2"/>
        <v>0.65</v>
      </c>
      <c r="C123" s="160">
        <f t="shared" si="3"/>
        <v>3.6400000000000009E-3</v>
      </c>
      <c r="D123" s="167">
        <v>1</v>
      </c>
      <c r="E123" s="162">
        <v>1</v>
      </c>
      <c r="F123" s="168">
        <v>0.52</v>
      </c>
      <c r="G123" s="169">
        <v>0.1</v>
      </c>
      <c r="H123" s="170">
        <v>7.0000000000000007E-2</v>
      </c>
      <c r="I123" s="203">
        <v>0.65</v>
      </c>
      <c r="J123" s="168">
        <v>0</v>
      </c>
      <c r="K123" s="169">
        <v>0</v>
      </c>
      <c r="L123" s="170">
        <v>0</v>
      </c>
      <c r="M123" s="162"/>
      <c r="N123" s="168">
        <v>0</v>
      </c>
      <c r="O123" s="169">
        <v>0</v>
      </c>
      <c r="P123" s="170">
        <v>0</v>
      </c>
      <c r="Q123" s="162"/>
      <c r="R123" s="168">
        <v>0</v>
      </c>
      <c r="S123" s="169">
        <v>0</v>
      </c>
      <c r="T123" s="170">
        <v>0</v>
      </c>
      <c r="U123" s="166"/>
    </row>
    <row r="124" spans="1:21" s="25" customFormat="1" ht="18" customHeight="1" x14ac:dyDescent="0.2">
      <c r="A124" s="159" t="s">
        <v>275</v>
      </c>
      <c r="B124" s="207">
        <f t="shared" si="2"/>
        <v>1</v>
      </c>
      <c r="C124" s="160">
        <f t="shared" si="3"/>
        <v>8.0850000000000002E-3</v>
      </c>
      <c r="D124" s="167">
        <v>1</v>
      </c>
      <c r="E124" s="162">
        <v>1</v>
      </c>
      <c r="F124" s="168">
        <v>0.49</v>
      </c>
      <c r="G124" s="169">
        <v>0.15</v>
      </c>
      <c r="H124" s="170">
        <v>0.11</v>
      </c>
      <c r="I124" s="203">
        <v>1</v>
      </c>
      <c r="J124" s="168">
        <v>0</v>
      </c>
      <c r="K124" s="169">
        <v>0</v>
      </c>
      <c r="L124" s="170">
        <v>0</v>
      </c>
      <c r="M124" s="162"/>
      <c r="N124" s="168">
        <v>0</v>
      </c>
      <c r="O124" s="169">
        <v>0</v>
      </c>
      <c r="P124" s="170">
        <v>0</v>
      </c>
      <c r="Q124" s="162"/>
      <c r="R124" s="168">
        <v>0</v>
      </c>
      <c r="S124" s="169">
        <v>0</v>
      </c>
      <c r="T124" s="170">
        <v>0</v>
      </c>
      <c r="U124" s="166"/>
    </row>
    <row r="125" spans="1:21" s="25" customFormat="1" ht="18" customHeight="1" x14ac:dyDescent="0.2">
      <c r="A125" s="159" t="s">
        <v>277</v>
      </c>
      <c r="B125" s="207">
        <f t="shared" si="2"/>
        <v>3</v>
      </c>
      <c r="C125" s="209">
        <f>(F125*G125*H125)/D125</f>
        <v>3.4680000000000003E-4</v>
      </c>
      <c r="D125" s="167">
        <v>50</v>
      </c>
      <c r="E125" s="162">
        <v>1</v>
      </c>
      <c r="F125" s="168">
        <v>0.34</v>
      </c>
      <c r="G125" s="169">
        <v>0.34</v>
      </c>
      <c r="H125" s="170">
        <v>0.15</v>
      </c>
      <c r="I125" s="203">
        <v>3</v>
      </c>
      <c r="J125" s="168">
        <v>0</v>
      </c>
      <c r="K125" s="169">
        <v>0</v>
      </c>
      <c r="L125" s="170">
        <v>0</v>
      </c>
      <c r="M125" s="162"/>
      <c r="N125" s="168">
        <v>0</v>
      </c>
      <c r="O125" s="169">
        <v>0</v>
      </c>
      <c r="P125" s="170">
        <v>0</v>
      </c>
      <c r="Q125" s="162"/>
      <c r="R125" s="168">
        <v>0</v>
      </c>
      <c r="S125" s="169">
        <v>0</v>
      </c>
      <c r="T125" s="170">
        <v>0</v>
      </c>
      <c r="U125" s="166"/>
    </row>
    <row r="126" spans="1:21" s="25" customFormat="1" ht="18" customHeight="1" x14ac:dyDescent="0.2">
      <c r="A126" s="159" t="s">
        <v>572</v>
      </c>
      <c r="B126" s="392">
        <f>(I126+M126)/D126</f>
        <v>5.2999999999999999E-2</v>
      </c>
      <c r="C126" s="393">
        <f>((F126*G126*H126)+(J126*K126*L126))/D126</f>
        <v>3.2368000000000007E-4</v>
      </c>
      <c r="D126" s="335">
        <v>50</v>
      </c>
      <c r="E126" s="214">
        <v>1</v>
      </c>
      <c r="F126" s="394">
        <v>0.14000000000000001</v>
      </c>
      <c r="G126" s="395">
        <v>0.34</v>
      </c>
      <c r="H126" s="396">
        <v>0.34</v>
      </c>
      <c r="I126" s="251">
        <v>2.65</v>
      </c>
      <c r="J126" s="168"/>
      <c r="K126" s="169"/>
      <c r="L126" s="170"/>
      <c r="M126" s="162"/>
      <c r="N126" s="168"/>
      <c r="O126" s="169"/>
      <c r="P126" s="170"/>
      <c r="Q126" s="162"/>
      <c r="R126" s="168"/>
      <c r="S126" s="169"/>
      <c r="T126" s="170"/>
      <c r="U126" s="166"/>
    </row>
    <row r="127" spans="1:21" s="25" customFormat="1" ht="18" customHeight="1" x14ac:dyDescent="0.2">
      <c r="A127" s="159" t="s">
        <v>279</v>
      </c>
      <c r="B127" s="207">
        <f t="shared" si="2"/>
        <v>2</v>
      </c>
      <c r="C127" s="209">
        <f t="shared" ref="C127:C130" si="7">(F127*G127*H127)/D127</f>
        <v>3.4680000000000003E-4</v>
      </c>
      <c r="D127" s="167">
        <v>50</v>
      </c>
      <c r="E127" s="162">
        <v>1</v>
      </c>
      <c r="F127" s="386">
        <v>0.34</v>
      </c>
      <c r="G127" s="387">
        <v>0.34</v>
      </c>
      <c r="H127" s="388">
        <v>0.15</v>
      </c>
      <c r="I127" s="203">
        <v>2</v>
      </c>
      <c r="J127" s="168">
        <v>0</v>
      </c>
      <c r="K127" s="169">
        <v>0</v>
      </c>
      <c r="L127" s="170">
        <v>0</v>
      </c>
      <c r="M127" s="162"/>
      <c r="N127" s="168">
        <v>0</v>
      </c>
      <c r="O127" s="169">
        <v>0</v>
      </c>
      <c r="P127" s="170">
        <v>0</v>
      </c>
      <c r="Q127" s="162"/>
      <c r="R127" s="168">
        <v>0</v>
      </c>
      <c r="S127" s="169">
        <v>0</v>
      </c>
      <c r="T127" s="170">
        <v>0</v>
      </c>
      <c r="U127" s="166"/>
    </row>
    <row r="128" spans="1:21" s="25" customFormat="1" ht="18" customHeight="1" x14ac:dyDescent="0.2">
      <c r="A128" s="26" t="s">
        <v>281</v>
      </c>
      <c r="B128" s="208">
        <f t="shared" si="2"/>
        <v>0</v>
      </c>
      <c r="C128" s="249">
        <f t="shared" si="7"/>
        <v>0</v>
      </c>
      <c r="D128" s="131">
        <v>50</v>
      </c>
      <c r="E128" s="145">
        <v>1</v>
      </c>
      <c r="F128" s="389">
        <v>0</v>
      </c>
      <c r="G128" s="390">
        <v>0</v>
      </c>
      <c r="H128" s="391">
        <v>0</v>
      </c>
      <c r="I128" s="204"/>
      <c r="J128" s="148">
        <v>0</v>
      </c>
      <c r="K128" s="140">
        <v>0</v>
      </c>
      <c r="L128" s="149">
        <v>0</v>
      </c>
      <c r="M128" s="145"/>
      <c r="N128" s="148">
        <v>0</v>
      </c>
      <c r="O128" s="140">
        <v>0</v>
      </c>
      <c r="P128" s="149">
        <v>0</v>
      </c>
      <c r="Q128" s="145"/>
      <c r="R128" s="148">
        <v>0</v>
      </c>
      <c r="S128" s="140">
        <v>0</v>
      </c>
      <c r="T128" s="149">
        <v>0</v>
      </c>
      <c r="U128" s="130"/>
    </row>
    <row r="129" spans="1:21" s="25" customFormat="1" ht="18" customHeight="1" x14ac:dyDescent="0.2">
      <c r="A129" s="159" t="s">
        <v>573</v>
      </c>
      <c r="B129" s="392">
        <f>(I129+M129)/D129</f>
        <v>6.2400000000000004E-2</v>
      </c>
      <c r="C129" s="393">
        <f>((F129*G129*H129)+(J129*K129*L129))/D129</f>
        <v>3.2368000000000007E-4</v>
      </c>
      <c r="D129" s="335">
        <v>50</v>
      </c>
      <c r="E129" s="214">
        <v>1</v>
      </c>
      <c r="F129" s="394">
        <v>0.14000000000000001</v>
      </c>
      <c r="G129" s="395">
        <v>0.34</v>
      </c>
      <c r="H129" s="396">
        <v>0.34</v>
      </c>
      <c r="I129" s="251">
        <v>3.12</v>
      </c>
      <c r="J129" s="168"/>
      <c r="K129" s="169"/>
      <c r="L129" s="170"/>
      <c r="M129" s="162"/>
      <c r="N129" s="168"/>
      <c r="O129" s="169"/>
      <c r="P129" s="170"/>
      <c r="Q129" s="162"/>
      <c r="R129" s="168"/>
      <c r="S129" s="169"/>
      <c r="T129" s="170"/>
      <c r="U129" s="166"/>
    </row>
    <row r="130" spans="1:21" s="25" customFormat="1" ht="18" customHeight="1" x14ac:dyDescent="0.2">
      <c r="A130" s="159" t="s">
        <v>283</v>
      </c>
      <c r="B130" s="207">
        <f t="shared" si="2"/>
        <v>4</v>
      </c>
      <c r="C130" s="209">
        <f t="shared" si="7"/>
        <v>3.4680000000000003E-4</v>
      </c>
      <c r="D130" s="167">
        <v>50</v>
      </c>
      <c r="E130" s="162">
        <v>1</v>
      </c>
      <c r="F130" s="168">
        <v>0.34</v>
      </c>
      <c r="G130" s="169">
        <v>0.34</v>
      </c>
      <c r="H130" s="170">
        <v>0.15</v>
      </c>
      <c r="I130" s="203">
        <v>4</v>
      </c>
      <c r="J130" s="168">
        <v>0</v>
      </c>
      <c r="K130" s="169">
        <v>0</v>
      </c>
      <c r="L130" s="170">
        <v>0</v>
      </c>
      <c r="M130" s="162"/>
      <c r="N130" s="168">
        <v>0</v>
      </c>
      <c r="O130" s="169">
        <v>0</v>
      </c>
      <c r="P130" s="170">
        <v>0</v>
      </c>
      <c r="Q130" s="162"/>
      <c r="R130" s="168">
        <v>0</v>
      </c>
      <c r="S130" s="169">
        <v>0</v>
      </c>
      <c r="T130" s="170">
        <v>0</v>
      </c>
      <c r="U130" s="166"/>
    </row>
    <row r="131" spans="1:21" s="25" customFormat="1" ht="18" customHeight="1" x14ac:dyDescent="0.2">
      <c r="A131" s="159" t="s">
        <v>285</v>
      </c>
      <c r="B131" s="207">
        <f t="shared" si="2"/>
        <v>2</v>
      </c>
      <c r="C131" s="160">
        <f t="shared" si="3"/>
        <v>6.5280000000000008E-3</v>
      </c>
      <c r="D131" s="167" t="s">
        <v>529</v>
      </c>
      <c r="E131" s="162">
        <v>1</v>
      </c>
      <c r="F131" s="168">
        <v>0.34</v>
      </c>
      <c r="G131" s="169">
        <v>0.24</v>
      </c>
      <c r="H131" s="170">
        <v>0.08</v>
      </c>
      <c r="I131" s="203">
        <v>2</v>
      </c>
      <c r="J131" s="168">
        <v>0</v>
      </c>
      <c r="K131" s="169">
        <v>0</v>
      </c>
      <c r="L131" s="170">
        <v>0</v>
      </c>
      <c r="M131" s="162"/>
      <c r="N131" s="168">
        <v>0</v>
      </c>
      <c r="O131" s="169">
        <v>0</v>
      </c>
      <c r="P131" s="170">
        <v>0</v>
      </c>
      <c r="Q131" s="162"/>
      <c r="R131" s="168">
        <v>0</v>
      </c>
      <c r="S131" s="169">
        <v>0</v>
      </c>
      <c r="T131" s="170">
        <v>0</v>
      </c>
      <c r="U131" s="166"/>
    </row>
    <row r="132" spans="1:21" s="25" customFormat="1" ht="18" customHeight="1" x14ac:dyDescent="0.2">
      <c r="A132" s="159" t="s">
        <v>502</v>
      </c>
      <c r="B132" s="207">
        <f>I132/D132</f>
        <v>0.5</v>
      </c>
      <c r="C132" s="160">
        <f>(F132*G132*H132)/D132</f>
        <v>1.8200000000000004E-3</v>
      </c>
      <c r="D132" s="167">
        <v>2</v>
      </c>
      <c r="E132" s="162">
        <v>1</v>
      </c>
      <c r="F132" s="168">
        <v>0.52</v>
      </c>
      <c r="G132" s="169">
        <v>0.1</v>
      </c>
      <c r="H132" s="170">
        <v>7.0000000000000007E-2</v>
      </c>
      <c r="I132" s="203">
        <v>1</v>
      </c>
      <c r="J132" s="168">
        <v>0</v>
      </c>
      <c r="K132" s="169">
        <v>0</v>
      </c>
      <c r="L132" s="170">
        <v>0</v>
      </c>
      <c r="M132" s="162"/>
      <c r="N132" s="168">
        <v>0</v>
      </c>
      <c r="O132" s="169">
        <v>0</v>
      </c>
      <c r="P132" s="170">
        <v>0</v>
      </c>
      <c r="Q132" s="162"/>
      <c r="R132" s="168">
        <v>0</v>
      </c>
      <c r="S132" s="169">
        <v>0</v>
      </c>
      <c r="T132" s="170">
        <v>0</v>
      </c>
      <c r="U132" s="166"/>
    </row>
    <row r="133" spans="1:21" s="25" customFormat="1" ht="18" customHeight="1" x14ac:dyDescent="0.2">
      <c r="A133" s="26" t="s">
        <v>526</v>
      </c>
      <c r="B133" s="208">
        <f t="shared" ref="B133:B192" si="8">I133+M133+Q133+U133</f>
        <v>1</v>
      </c>
      <c r="C133" s="153">
        <f t="shared" ref="C133:C192" si="9">(F133*G133*H133)+(J133*K133*L133)+(N133*O133*P133)+(R133*S133*T133)</f>
        <v>3.6400000000000009E-3</v>
      </c>
      <c r="D133" s="131" t="s">
        <v>531</v>
      </c>
      <c r="E133" s="145">
        <v>1</v>
      </c>
      <c r="F133" s="148">
        <v>0.52</v>
      </c>
      <c r="G133" s="140">
        <v>0.1</v>
      </c>
      <c r="H133" s="149">
        <v>7.0000000000000007E-2</v>
      </c>
      <c r="I133" s="204">
        <v>1</v>
      </c>
      <c r="J133" s="148">
        <v>0</v>
      </c>
      <c r="K133" s="140">
        <v>0</v>
      </c>
      <c r="L133" s="149">
        <v>0</v>
      </c>
      <c r="M133" s="145"/>
      <c r="N133" s="148">
        <v>0</v>
      </c>
      <c r="O133" s="140">
        <v>0</v>
      </c>
      <c r="P133" s="149">
        <v>0</v>
      </c>
      <c r="Q133" s="145"/>
      <c r="R133" s="148">
        <v>0</v>
      </c>
      <c r="S133" s="140">
        <v>0</v>
      </c>
      <c r="T133" s="149">
        <v>0</v>
      </c>
      <c r="U133" s="130"/>
    </row>
    <row r="134" spans="1:21" s="25" customFormat="1" ht="18" customHeight="1" x14ac:dyDescent="0.2">
      <c r="A134" s="250" t="s">
        <v>295</v>
      </c>
      <c r="B134" s="207">
        <f t="shared" si="8"/>
        <v>0.5</v>
      </c>
      <c r="C134" s="160">
        <f t="shared" si="9"/>
        <v>3.8220000000000007E-3</v>
      </c>
      <c r="D134" s="167"/>
      <c r="E134" s="162"/>
      <c r="F134" s="211">
        <v>0.52</v>
      </c>
      <c r="G134" s="212">
        <v>0.105</v>
      </c>
      <c r="H134" s="213">
        <v>7.0000000000000007E-2</v>
      </c>
      <c r="I134" s="251">
        <v>0.5</v>
      </c>
      <c r="J134" s="168"/>
      <c r="K134" s="169"/>
      <c r="L134" s="170"/>
      <c r="M134" s="162"/>
      <c r="N134" s="168"/>
      <c r="O134" s="169"/>
      <c r="P134" s="170"/>
      <c r="Q134" s="162"/>
      <c r="R134" s="168"/>
      <c r="S134" s="169"/>
      <c r="T134" s="170"/>
      <c r="U134" s="166"/>
    </row>
    <row r="135" spans="1:21" s="25" customFormat="1" ht="18" customHeight="1" x14ac:dyDescent="0.2">
      <c r="A135" s="250" t="s">
        <v>297</v>
      </c>
      <c r="B135" s="207">
        <f t="shared" si="8"/>
        <v>0.5</v>
      </c>
      <c r="C135" s="160">
        <f t="shared" si="9"/>
        <v>3.8220000000000007E-3</v>
      </c>
      <c r="D135" s="167"/>
      <c r="E135" s="162"/>
      <c r="F135" s="211">
        <v>0.52</v>
      </c>
      <c r="G135" s="212">
        <v>0.105</v>
      </c>
      <c r="H135" s="213">
        <v>7.0000000000000007E-2</v>
      </c>
      <c r="I135" s="251">
        <v>0.5</v>
      </c>
      <c r="J135" s="168"/>
      <c r="K135" s="169"/>
      <c r="L135" s="170"/>
      <c r="M135" s="162"/>
      <c r="N135" s="168"/>
      <c r="O135" s="169"/>
      <c r="P135" s="170"/>
      <c r="Q135" s="162"/>
      <c r="R135" s="168"/>
      <c r="S135" s="169"/>
      <c r="T135" s="170"/>
      <c r="U135" s="166"/>
    </row>
    <row r="136" spans="1:21" s="25" customFormat="1" ht="18" customHeight="1" x14ac:dyDescent="0.2">
      <c r="A136" s="159" t="s">
        <v>289</v>
      </c>
      <c r="B136" s="207">
        <f t="shared" si="8"/>
        <v>1</v>
      </c>
      <c r="C136" s="160">
        <f t="shared" si="9"/>
        <v>1.5582E-2</v>
      </c>
      <c r="D136" s="167">
        <v>1</v>
      </c>
      <c r="E136" s="162">
        <v>1</v>
      </c>
      <c r="F136" s="168">
        <v>0.53</v>
      </c>
      <c r="G136" s="169">
        <v>0.42</v>
      </c>
      <c r="H136" s="170">
        <v>7.0000000000000007E-2</v>
      </c>
      <c r="I136" s="203">
        <v>1</v>
      </c>
      <c r="J136" s="168">
        <v>0</v>
      </c>
      <c r="K136" s="169">
        <v>0</v>
      </c>
      <c r="L136" s="170">
        <v>0</v>
      </c>
      <c r="M136" s="162"/>
      <c r="N136" s="168">
        <v>0</v>
      </c>
      <c r="O136" s="169">
        <v>0</v>
      </c>
      <c r="P136" s="170">
        <v>0</v>
      </c>
      <c r="Q136" s="162"/>
      <c r="R136" s="168">
        <v>0</v>
      </c>
      <c r="S136" s="169">
        <v>0</v>
      </c>
      <c r="T136" s="170">
        <v>0</v>
      </c>
      <c r="U136" s="166"/>
    </row>
    <row r="137" spans="1:21" s="25" customFormat="1" ht="18" customHeight="1" x14ac:dyDescent="0.2">
      <c r="A137" s="159" t="s">
        <v>501</v>
      </c>
      <c r="B137" s="207">
        <f>I137/D137</f>
        <v>0.1</v>
      </c>
      <c r="C137" s="209">
        <f>(F137*G137*H137)/D137</f>
        <v>1.0780000000000002E-4</v>
      </c>
      <c r="D137" s="167">
        <v>10</v>
      </c>
      <c r="E137" s="162">
        <v>1</v>
      </c>
      <c r="F137" s="168">
        <v>0.14000000000000001</v>
      </c>
      <c r="G137" s="169">
        <v>0.11</v>
      </c>
      <c r="H137" s="170">
        <v>7.0000000000000007E-2</v>
      </c>
      <c r="I137" s="203">
        <v>1</v>
      </c>
      <c r="J137" s="168">
        <v>0</v>
      </c>
      <c r="K137" s="169">
        <v>0</v>
      </c>
      <c r="L137" s="170">
        <v>0</v>
      </c>
      <c r="M137" s="162"/>
      <c r="N137" s="168">
        <v>0</v>
      </c>
      <c r="O137" s="169">
        <v>0</v>
      </c>
      <c r="P137" s="170">
        <v>0</v>
      </c>
      <c r="Q137" s="162"/>
      <c r="R137" s="168">
        <v>0</v>
      </c>
      <c r="S137" s="169">
        <v>0</v>
      </c>
      <c r="T137" s="170">
        <v>0</v>
      </c>
      <c r="U137" s="166"/>
    </row>
    <row r="138" spans="1:21" s="25" customFormat="1" ht="18" customHeight="1" x14ac:dyDescent="0.2">
      <c r="A138" s="159" t="s">
        <v>508</v>
      </c>
      <c r="B138" s="207">
        <f>I138/D138</f>
        <v>0.3</v>
      </c>
      <c r="C138" s="160">
        <f>(F138*G138*H138)/D138</f>
        <v>1.8200000000000004E-3</v>
      </c>
      <c r="D138" s="167">
        <v>2</v>
      </c>
      <c r="E138" s="162">
        <v>1</v>
      </c>
      <c r="F138" s="168">
        <v>0.52</v>
      </c>
      <c r="G138" s="169">
        <v>0.1</v>
      </c>
      <c r="H138" s="170">
        <v>7.0000000000000007E-2</v>
      </c>
      <c r="I138" s="203">
        <v>0.6</v>
      </c>
      <c r="J138" s="168">
        <v>0</v>
      </c>
      <c r="K138" s="169">
        <v>0</v>
      </c>
      <c r="L138" s="170">
        <v>0</v>
      </c>
      <c r="M138" s="162"/>
      <c r="N138" s="168">
        <v>0</v>
      </c>
      <c r="O138" s="169">
        <v>0</v>
      </c>
      <c r="P138" s="170">
        <v>0</v>
      </c>
      <c r="Q138" s="162"/>
      <c r="R138" s="168">
        <v>0</v>
      </c>
      <c r="S138" s="169">
        <v>0</v>
      </c>
      <c r="T138" s="170">
        <v>0</v>
      </c>
      <c r="U138" s="166"/>
    </row>
    <row r="139" spans="1:21" s="25" customFormat="1" ht="18" customHeight="1" x14ac:dyDescent="0.2">
      <c r="A139" s="159" t="s">
        <v>509</v>
      </c>
      <c r="B139" s="207">
        <f t="shared" ref="B139:B142" si="10">I139/D139</f>
        <v>0.3</v>
      </c>
      <c r="C139" s="160">
        <f t="shared" ref="C139:C142" si="11">(F139*G139*H139)/D139</f>
        <v>1.8200000000000004E-3</v>
      </c>
      <c r="D139" s="167">
        <v>2</v>
      </c>
      <c r="E139" s="162">
        <v>1</v>
      </c>
      <c r="F139" s="168">
        <v>0.52</v>
      </c>
      <c r="G139" s="169">
        <v>0.1</v>
      </c>
      <c r="H139" s="170">
        <v>7.0000000000000007E-2</v>
      </c>
      <c r="I139" s="203">
        <v>0.6</v>
      </c>
      <c r="J139" s="168">
        <v>0</v>
      </c>
      <c r="K139" s="169">
        <v>0</v>
      </c>
      <c r="L139" s="170">
        <v>0</v>
      </c>
      <c r="M139" s="162"/>
      <c r="N139" s="168">
        <v>0</v>
      </c>
      <c r="O139" s="169">
        <v>0</v>
      </c>
      <c r="P139" s="170">
        <v>0</v>
      </c>
      <c r="Q139" s="162"/>
      <c r="R139" s="168">
        <v>0</v>
      </c>
      <c r="S139" s="169">
        <v>0</v>
      </c>
      <c r="T139" s="170">
        <v>0</v>
      </c>
      <c r="U139" s="166"/>
    </row>
    <row r="140" spans="1:21" s="25" customFormat="1" ht="18" customHeight="1" x14ac:dyDescent="0.2">
      <c r="A140" s="159" t="s">
        <v>510</v>
      </c>
      <c r="B140" s="207">
        <f t="shared" si="10"/>
        <v>0.3</v>
      </c>
      <c r="C140" s="160">
        <f t="shared" si="11"/>
        <v>1.8200000000000004E-3</v>
      </c>
      <c r="D140" s="167">
        <v>2</v>
      </c>
      <c r="E140" s="162">
        <v>1</v>
      </c>
      <c r="F140" s="168">
        <v>0.52</v>
      </c>
      <c r="G140" s="169">
        <v>0.1</v>
      </c>
      <c r="H140" s="170">
        <v>7.0000000000000007E-2</v>
      </c>
      <c r="I140" s="203">
        <v>0.6</v>
      </c>
      <c r="J140" s="168">
        <v>0</v>
      </c>
      <c r="K140" s="169">
        <v>0</v>
      </c>
      <c r="L140" s="170">
        <v>0</v>
      </c>
      <c r="M140" s="162"/>
      <c r="N140" s="168">
        <v>0</v>
      </c>
      <c r="O140" s="169">
        <v>0</v>
      </c>
      <c r="P140" s="170">
        <v>0</v>
      </c>
      <c r="Q140" s="162"/>
      <c r="R140" s="168">
        <v>0</v>
      </c>
      <c r="S140" s="169">
        <v>0</v>
      </c>
      <c r="T140" s="170">
        <v>0</v>
      </c>
      <c r="U140" s="166"/>
    </row>
    <row r="141" spans="1:21" s="25" customFormat="1" ht="18" customHeight="1" x14ac:dyDescent="0.2">
      <c r="A141" s="159" t="s">
        <v>506</v>
      </c>
      <c r="B141" s="207">
        <f t="shared" si="10"/>
        <v>0.05</v>
      </c>
      <c r="C141" s="209">
        <f t="shared" si="11"/>
        <v>8.4149999999999999E-5</v>
      </c>
      <c r="D141" s="167">
        <v>20</v>
      </c>
      <c r="E141" s="162">
        <v>1</v>
      </c>
      <c r="F141" s="168">
        <v>0.17</v>
      </c>
      <c r="G141" s="169">
        <v>0.11</v>
      </c>
      <c r="H141" s="170">
        <v>0.09</v>
      </c>
      <c r="I141" s="203">
        <v>1</v>
      </c>
      <c r="J141" s="168">
        <v>0</v>
      </c>
      <c r="K141" s="169">
        <v>0</v>
      </c>
      <c r="L141" s="170">
        <v>0</v>
      </c>
      <c r="M141" s="162"/>
      <c r="N141" s="168">
        <v>0</v>
      </c>
      <c r="O141" s="169">
        <v>0</v>
      </c>
      <c r="P141" s="170">
        <v>0</v>
      </c>
      <c r="Q141" s="162"/>
      <c r="R141" s="168">
        <v>0</v>
      </c>
      <c r="S141" s="169">
        <v>0</v>
      </c>
      <c r="T141" s="170">
        <v>0</v>
      </c>
      <c r="U141" s="166"/>
    </row>
    <row r="142" spans="1:21" s="25" customFormat="1" ht="18" customHeight="1" x14ac:dyDescent="0.2">
      <c r="A142" s="159" t="s">
        <v>507</v>
      </c>
      <c r="B142" s="207">
        <f t="shared" si="10"/>
        <v>0.05</v>
      </c>
      <c r="C142" s="209">
        <f t="shared" si="11"/>
        <v>8.4149999999999999E-5</v>
      </c>
      <c r="D142" s="167">
        <v>20</v>
      </c>
      <c r="E142" s="162">
        <v>1</v>
      </c>
      <c r="F142" s="168">
        <v>0.17</v>
      </c>
      <c r="G142" s="169">
        <v>0.11</v>
      </c>
      <c r="H142" s="170">
        <v>0.09</v>
      </c>
      <c r="I142" s="203">
        <v>1</v>
      </c>
      <c r="J142" s="168">
        <v>0</v>
      </c>
      <c r="K142" s="169">
        <v>0</v>
      </c>
      <c r="L142" s="170">
        <v>0</v>
      </c>
      <c r="M142" s="162"/>
      <c r="N142" s="168">
        <v>0</v>
      </c>
      <c r="O142" s="169">
        <v>0</v>
      </c>
      <c r="P142" s="170">
        <v>0</v>
      </c>
      <c r="Q142" s="162"/>
      <c r="R142" s="168">
        <v>0</v>
      </c>
      <c r="S142" s="169">
        <v>0</v>
      </c>
      <c r="T142" s="170">
        <v>0</v>
      </c>
      <c r="U142" s="166"/>
    </row>
    <row r="143" spans="1:21" s="25" customFormat="1" ht="18" customHeight="1" x14ac:dyDescent="0.2">
      <c r="A143" s="159" t="s">
        <v>562</v>
      </c>
      <c r="B143" s="207">
        <f t="shared" si="8"/>
        <v>0.7</v>
      </c>
      <c r="C143" s="160">
        <f>(F143*G143*H143)+(J143*K143*L143)+(N143*O143*P143)+(R143*S143*T143)</f>
        <v>3.6400000000000009E-3</v>
      </c>
      <c r="D143" s="167">
        <v>1</v>
      </c>
      <c r="E143" s="162">
        <v>1</v>
      </c>
      <c r="F143" s="168">
        <v>0.52</v>
      </c>
      <c r="G143" s="169">
        <v>0.1</v>
      </c>
      <c r="H143" s="170">
        <v>7.0000000000000007E-2</v>
      </c>
      <c r="I143" s="203">
        <v>0.7</v>
      </c>
      <c r="J143" s="168">
        <v>0</v>
      </c>
      <c r="K143" s="169">
        <v>0</v>
      </c>
      <c r="L143" s="170">
        <v>0</v>
      </c>
      <c r="M143" s="162"/>
      <c r="N143" s="168">
        <v>0</v>
      </c>
      <c r="O143" s="169">
        <v>0</v>
      </c>
      <c r="P143" s="170">
        <v>0</v>
      </c>
      <c r="Q143" s="162"/>
      <c r="R143" s="168">
        <v>0</v>
      </c>
      <c r="S143" s="169">
        <v>0</v>
      </c>
      <c r="T143" s="170">
        <v>0</v>
      </c>
      <c r="U143" s="166"/>
    </row>
    <row r="144" spans="1:21" s="25" customFormat="1" ht="18" customHeight="1" x14ac:dyDescent="0.2">
      <c r="A144" s="159" t="s">
        <v>525</v>
      </c>
      <c r="B144" s="207">
        <f t="shared" si="8"/>
        <v>2</v>
      </c>
      <c r="C144" s="160">
        <f t="shared" si="9"/>
        <v>3.6400000000000009E-3</v>
      </c>
      <c r="D144" s="167" t="s">
        <v>532</v>
      </c>
      <c r="E144" s="162">
        <v>1</v>
      </c>
      <c r="F144" s="168">
        <v>0.52</v>
      </c>
      <c r="G144" s="169">
        <v>0.1</v>
      </c>
      <c r="H144" s="170">
        <v>7.0000000000000007E-2</v>
      </c>
      <c r="I144" s="203">
        <v>2</v>
      </c>
      <c r="J144" s="168">
        <v>0</v>
      </c>
      <c r="K144" s="169">
        <v>0</v>
      </c>
      <c r="L144" s="170">
        <v>0</v>
      </c>
      <c r="M144" s="162"/>
      <c r="N144" s="168">
        <v>0</v>
      </c>
      <c r="O144" s="169">
        <v>0</v>
      </c>
      <c r="P144" s="170">
        <v>0</v>
      </c>
      <c r="Q144" s="162"/>
      <c r="R144" s="168">
        <v>0</v>
      </c>
      <c r="S144" s="169">
        <v>0</v>
      </c>
      <c r="T144" s="170">
        <v>0</v>
      </c>
      <c r="U144" s="166"/>
    </row>
    <row r="145" spans="1:21" s="25" customFormat="1" ht="18" customHeight="1" x14ac:dyDescent="0.2">
      <c r="A145" s="159" t="s">
        <v>493</v>
      </c>
      <c r="B145" s="207">
        <f t="shared" si="8"/>
        <v>10</v>
      </c>
      <c r="C145" s="160">
        <f t="shared" si="9"/>
        <v>6.3375000000000001E-2</v>
      </c>
      <c r="D145" s="167">
        <v>1</v>
      </c>
      <c r="E145" s="162">
        <v>1</v>
      </c>
      <c r="F145" s="168">
        <v>0.65</v>
      </c>
      <c r="G145" s="169">
        <v>0.65</v>
      </c>
      <c r="H145" s="170">
        <v>0.15</v>
      </c>
      <c r="I145" s="203">
        <v>10</v>
      </c>
      <c r="J145" s="168">
        <v>0</v>
      </c>
      <c r="K145" s="169">
        <v>0</v>
      </c>
      <c r="L145" s="170">
        <v>0</v>
      </c>
      <c r="M145" s="162"/>
      <c r="N145" s="168">
        <v>0</v>
      </c>
      <c r="O145" s="169">
        <v>0</v>
      </c>
      <c r="P145" s="170">
        <v>0</v>
      </c>
      <c r="Q145" s="162"/>
      <c r="R145" s="168">
        <v>0</v>
      </c>
      <c r="S145" s="169">
        <v>0</v>
      </c>
      <c r="T145" s="170">
        <v>0</v>
      </c>
      <c r="U145" s="166"/>
    </row>
    <row r="146" spans="1:21" s="25" customFormat="1" ht="18" customHeight="1" x14ac:dyDescent="0.2">
      <c r="A146" s="159" t="s">
        <v>303</v>
      </c>
      <c r="B146" s="207">
        <f t="shared" si="8"/>
        <v>13</v>
      </c>
      <c r="C146" s="160">
        <f t="shared" si="9"/>
        <v>8.287499999999999E-2</v>
      </c>
      <c r="D146" s="167">
        <v>1</v>
      </c>
      <c r="E146" s="162">
        <v>1</v>
      </c>
      <c r="F146" s="168">
        <v>0.85</v>
      </c>
      <c r="G146" s="169">
        <v>0.65</v>
      </c>
      <c r="H146" s="170">
        <v>0.15</v>
      </c>
      <c r="I146" s="203">
        <v>13</v>
      </c>
      <c r="J146" s="168">
        <v>0</v>
      </c>
      <c r="K146" s="169">
        <v>0</v>
      </c>
      <c r="L146" s="170">
        <v>0</v>
      </c>
      <c r="M146" s="162"/>
      <c r="N146" s="168">
        <v>0</v>
      </c>
      <c r="O146" s="169">
        <v>0</v>
      </c>
      <c r="P146" s="170">
        <v>0</v>
      </c>
      <c r="Q146" s="162"/>
      <c r="R146" s="168">
        <v>0</v>
      </c>
      <c r="S146" s="169">
        <v>0</v>
      </c>
      <c r="T146" s="170">
        <v>0</v>
      </c>
      <c r="U146" s="166"/>
    </row>
    <row r="147" spans="1:21" s="25" customFormat="1" ht="18" customHeight="1" x14ac:dyDescent="0.2">
      <c r="A147" s="159" t="s">
        <v>305</v>
      </c>
      <c r="B147" s="207">
        <f t="shared" si="8"/>
        <v>17</v>
      </c>
      <c r="C147" s="160">
        <f t="shared" si="9"/>
        <v>0.10237500000000001</v>
      </c>
      <c r="D147" s="167">
        <v>1</v>
      </c>
      <c r="E147" s="162">
        <v>1</v>
      </c>
      <c r="F147" s="168">
        <v>1.05</v>
      </c>
      <c r="G147" s="169">
        <v>0.65</v>
      </c>
      <c r="H147" s="170">
        <v>0.15</v>
      </c>
      <c r="I147" s="203">
        <v>17</v>
      </c>
      <c r="J147" s="168">
        <v>0</v>
      </c>
      <c r="K147" s="169">
        <v>0</v>
      </c>
      <c r="L147" s="170">
        <v>0</v>
      </c>
      <c r="M147" s="162"/>
      <c r="N147" s="168">
        <v>0</v>
      </c>
      <c r="O147" s="169">
        <v>0</v>
      </c>
      <c r="P147" s="170">
        <v>0</v>
      </c>
      <c r="Q147" s="162"/>
      <c r="R147" s="168">
        <v>0</v>
      </c>
      <c r="S147" s="169">
        <v>0</v>
      </c>
      <c r="T147" s="170">
        <v>0</v>
      </c>
      <c r="U147" s="166"/>
    </row>
    <row r="148" spans="1:21" s="25" customFormat="1" ht="18" customHeight="1" x14ac:dyDescent="0.2">
      <c r="A148" s="159" t="s">
        <v>307</v>
      </c>
      <c r="B148" s="207">
        <f t="shared" si="8"/>
        <v>20</v>
      </c>
      <c r="C148" s="160">
        <f t="shared" si="9"/>
        <v>0.13544999999999999</v>
      </c>
      <c r="D148" s="167">
        <v>1</v>
      </c>
      <c r="E148" s="162">
        <v>1</v>
      </c>
      <c r="F148" s="168">
        <v>1.05</v>
      </c>
      <c r="G148" s="169">
        <v>0.86</v>
      </c>
      <c r="H148" s="170">
        <v>0.15</v>
      </c>
      <c r="I148" s="203">
        <v>20</v>
      </c>
      <c r="J148" s="168">
        <v>0</v>
      </c>
      <c r="K148" s="169">
        <v>0</v>
      </c>
      <c r="L148" s="170">
        <v>0</v>
      </c>
      <c r="M148" s="162"/>
      <c r="N148" s="168">
        <v>0</v>
      </c>
      <c r="O148" s="169">
        <v>0</v>
      </c>
      <c r="P148" s="170">
        <v>0</v>
      </c>
      <c r="Q148" s="162"/>
      <c r="R148" s="168">
        <v>0</v>
      </c>
      <c r="S148" s="169">
        <v>0</v>
      </c>
      <c r="T148" s="170">
        <v>0</v>
      </c>
      <c r="U148" s="166"/>
    </row>
    <row r="149" spans="1:21" s="25" customFormat="1" ht="18" customHeight="1" x14ac:dyDescent="0.2">
      <c r="A149" s="159" t="s">
        <v>309</v>
      </c>
      <c r="B149" s="207">
        <f t="shared" si="8"/>
        <v>1.9</v>
      </c>
      <c r="C149" s="160">
        <f t="shared" si="9"/>
        <v>1.5582000000000002E-2</v>
      </c>
      <c r="D149" s="167">
        <v>1</v>
      </c>
      <c r="E149" s="162">
        <v>1</v>
      </c>
      <c r="F149" s="337">
        <v>7.0000000000000007E-2</v>
      </c>
      <c r="G149" s="338">
        <v>0.53</v>
      </c>
      <c r="H149" s="339">
        <v>0.42</v>
      </c>
      <c r="I149" s="251">
        <v>1.9</v>
      </c>
      <c r="J149" s="168">
        <v>0</v>
      </c>
      <c r="K149" s="169">
        <v>0</v>
      </c>
      <c r="L149" s="170">
        <v>0</v>
      </c>
      <c r="M149" s="162"/>
      <c r="N149" s="168">
        <v>0</v>
      </c>
      <c r="O149" s="169">
        <v>0</v>
      </c>
      <c r="P149" s="170">
        <v>0</v>
      </c>
      <c r="Q149" s="162"/>
      <c r="R149" s="168">
        <v>0</v>
      </c>
      <c r="S149" s="169">
        <v>0</v>
      </c>
      <c r="T149" s="170">
        <v>0</v>
      </c>
      <c r="U149" s="166"/>
    </row>
    <row r="150" spans="1:21" s="25" customFormat="1" ht="18" customHeight="1" x14ac:dyDescent="0.2">
      <c r="A150" s="159" t="s">
        <v>311</v>
      </c>
      <c r="B150" s="207">
        <f t="shared" si="8"/>
        <v>3</v>
      </c>
      <c r="C150" s="160">
        <f t="shared" si="9"/>
        <v>1.5582E-2</v>
      </c>
      <c r="D150" s="167">
        <v>1</v>
      </c>
      <c r="E150" s="162">
        <v>1</v>
      </c>
      <c r="F150" s="168">
        <v>0.53</v>
      </c>
      <c r="G150" s="169">
        <v>0.42</v>
      </c>
      <c r="H150" s="170">
        <v>7.0000000000000007E-2</v>
      </c>
      <c r="I150" s="203">
        <v>3</v>
      </c>
      <c r="J150" s="168">
        <v>0</v>
      </c>
      <c r="K150" s="169">
        <v>0</v>
      </c>
      <c r="L150" s="170">
        <v>0</v>
      </c>
      <c r="M150" s="162"/>
      <c r="N150" s="168">
        <v>0</v>
      </c>
      <c r="O150" s="169">
        <v>0</v>
      </c>
      <c r="P150" s="170">
        <v>0</v>
      </c>
      <c r="Q150" s="162"/>
      <c r="R150" s="168">
        <v>0</v>
      </c>
      <c r="S150" s="169">
        <v>0</v>
      </c>
      <c r="T150" s="170">
        <v>0</v>
      </c>
      <c r="U150" s="166"/>
    </row>
    <row r="151" spans="1:21" s="25" customFormat="1" ht="18" customHeight="1" x14ac:dyDescent="0.2">
      <c r="A151" s="159" t="s">
        <v>313</v>
      </c>
      <c r="B151" s="207">
        <f t="shared" si="8"/>
        <v>3</v>
      </c>
      <c r="C151" s="160">
        <f t="shared" si="9"/>
        <v>1.5582E-2</v>
      </c>
      <c r="D151" s="167">
        <v>1</v>
      </c>
      <c r="E151" s="162">
        <v>1</v>
      </c>
      <c r="F151" s="168">
        <v>0.53</v>
      </c>
      <c r="G151" s="169">
        <v>0.42</v>
      </c>
      <c r="H151" s="170">
        <v>7.0000000000000007E-2</v>
      </c>
      <c r="I151" s="203">
        <v>3</v>
      </c>
      <c r="J151" s="168">
        <v>0</v>
      </c>
      <c r="K151" s="169">
        <v>0</v>
      </c>
      <c r="L151" s="170">
        <v>0</v>
      </c>
      <c r="M151" s="162"/>
      <c r="N151" s="168">
        <v>0</v>
      </c>
      <c r="O151" s="169">
        <v>0</v>
      </c>
      <c r="P151" s="170">
        <v>0</v>
      </c>
      <c r="Q151" s="162"/>
      <c r="R151" s="168">
        <v>0</v>
      </c>
      <c r="S151" s="169">
        <v>0</v>
      </c>
      <c r="T151" s="170">
        <v>0</v>
      </c>
      <c r="U151" s="166"/>
    </row>
    <row r="152" spans="1:21" s="25" customFormat="1" ht="18" customHeight="1" x14ac:dyDescent="0.2">
      <c r="A152" s="159" t="s">
        <v>315</v>
      </c>
      <c r="B152" s="207">
        <f t="shared" si="8"/>
        <v>5</v>
      </c>
      <c r="C152" s="160">
        <f t="shared" si="9"/>
        <v>1.5582E-2</v>
      </c>
      <c r="D152" s="167">
        <v>1</v>
      </c>
      <c r="E152" s="162">
        <v>1</v>
      </c>
      <c r="F152" s="168">
        <v>0.53</v>
      </c>
      <c r="G152" s="169">
        <v>0.42</v>
      </c>
      <c r="H152" s="170">
        <v>7.0000000000000007E-2</v>
      </c>
      <c r="I152" s="203">
        <v>5</v>
      </c>
      <c r="J152" s="168">
        <v>0</v>
      </c>
      <c r="K152" s="169">
        <v>0</v>
      </c>
      <c r="L152" s="170">
        <v>0</v>
      </c>
      <c r="M152" s="162"/>
      <c r="N152" s="168">
        <v>0</v>
      </c>
      <c r="O152" s="169">
        <v>0</v>
      </c>
      <c r="P152" s="170">
        <v>0</v>
      </c>
      <c r="Q152" s="162"/>
      <c r="R152" s="168">
        <v>0</v>
      </c>
      <c r="S152" s="169">
        <v>0</v>
      </c>
      <c r="T152" s="170">
        <v>0</v>
      </c>
      <c r="U152" s="166"/>
    </row>
    <row r="153" spans="1:21" s="25" customFormat="1" ht="18" customHeight="1" x14ac:dyDescent="0.2">
      <c r="A153" s="159" t="s">
        <v>317</v>
      </c>
      <c r="B153" s="207">
        <f t="shared" si="8"/>
        <v>6</v>
      </c>
      <c r="C153" s="160">
        <f t="shared" si="9"/>
        <v>1.5582E-2</v>
      </c>
      <c r="D153" s="167">
        <v>1</v>
      </c>
      <c r="E153" s="162">
        <v>1</v>
      </c>
      <c r="F153" s="168">
        <v>0.53</v>
      </c>
      <c r="G153" s="169">
        <v>0.42</v>
      </c>
      <c r="H153" s="170">
        <v>7.0000000000000007E-2</v>
      </c>
      <c r="I153" s="203">
        <v>6</v>
      </c>
      <c r="J153" s="168">
        <v>0</v>
      </c>
      <c r="K153" s="169">
        <v>0</v>
      </c>
      <c r="L153" s="170">
        <v>0</v>
      </c>
      <c r="M153" s="162"/>
      <c r="N153" s="168">
        <v>0</v>
      </c>
      <c r="O153" s="169">
        <v>0</v>
      </c>
      <c r="P153" s="170">
        <v>0</v>
      </c>
      <c r="Q153" s="162"/>
      <c r="R153" s="168">
        <v>0</v>
      </c>
      <c r="S153" s="169">
        <v>0</v>
      </c>
      <c r="T153" s="170">
        <v>0</v>
      </c>
      <c r="U153" s="166"/>
    </row>
    <row r="154" spans="1:21" s="25" customFormat="1" ht="18" customHeight="1" x14ac:dyDescent="0.2">
      <c r="A154" s="159" t="s">
        <v>319</v>
      </c>
      <c r="B154" s="207">
        <f t="shared" si="8"/>
        <v>4</v>
      </c>
      <c r="C154" s="160">
        <f t="shared" si="9"/>
        <v>1.5582E-2</v>
      </c>
      <c r="D154" s="167">
        <v>1</v>
      </c>
      <c r="E154" s="162">
        <v>1</v>
      </c>
      <c r="F154" s="168">
        <v>0.53</v>
      </c>
      <c r="G154" s="169">
        <v>0.42</v>
      </c>
      <c r="H154" s="170">
        <v>7.0000000000000007E-2</v>
      </c>
      <c r="I154" s="203">
        <v>4</v>
      </c>
      <c r="J154" s="168">
        <v>0</v>
      </c>
      <c r="K154" s="169">
        <v>0</v>
      </c>
      <c r="L154" s="170">
        <v>0</v>
      </c>
      <c r="M154" s="162"/>
      <c r="N154" s="168">
        <v>0</v>
      </c>
      <c r="O154" s="169">
        <v>0</v>
      </c>
      <c r="P154" s="170">
        <v>0</v>
      </c>
      <c r="Q154" s="162"/>
      <c r="R154" s="168">
        <v>0</v>
      </c>
      <c r="S154" s="169">
        <v>0</v>
      </c>
      <c r="T154" s="170">
        <v>0</v>
      </c>
      <c r="U154" s="166"/>
    </row>
    <row r="155" spans="1:21" s="25" customFormat="1" ht="18" customHeight="1" x14ac:dyDescent="0.2">
      <c r="A155" s="159" t="s">
        <v>321</v>
      </c>
      <c r="B155" s="207">
        <f t="shared" si="8"/>
        <v>4</v>
      </c>
      <c r="C155" s="160">
        <f t="shared" si="9"/>
        <v>1.5582E-2</v>
      </c>
      <c r="D155" s="167">
        <v>1</v>
      </c>
      <c r="E155" s="162">
        <v>1</v>
      </c>
      <c r="F155" s="168">
        <v>0.53</v>
      </c>
      <c r="G155" s="169">
        <v>0.42</v>
      </c>
      <c r="H155" s="170">
        <v>7.0000000000000007E-2</v>
      </c>
      <c r="I155" s="203">
        <v>4</v>
      </c>
      <c r="J155" s="168">
        <v>0</v>
      </c>
      <c r="K155" s="169">
        <v>0</v>
      </c>
      <c r="L155" s="170">
        <v>0</v>
      </c>
      <c r="M155" s="162"/>
      <c r="N155" s="168">
        <v>0</v>
      </c>
      <c r="O155" s="169">
        <v>0</v>
      </c>
      <c r="P155" s="170">
        <v>0</v>
      </c>
      <c r="Q155" s="162"/>
      <c r="R155" s="168">
        <v>0</v>
      </c>
      <c r="S155" s="169">
        <v>0</v>
      </c>
      <c r="T155" s="170">
        <v>0</v>
      </c>
      <c r="U155" s="166"/>
    </row>
    <row r="156" spans="1:21" s="25" customFormat="1" ht="18" customHeight="1" x14ac:dyDescent="0.2">
      <c r="A156" s="159" t="s">
        <v>323</v>
      </c>
      <c r="B156" s="207">
        <f t="shared" si="8"/>
        <v>5</v>
      </c>
      <c r="C156" s="160">
        <f t="shared" si="9"/>
        <v>1.5582E-2</v>
      </c>
      <c r="D156" s="167">
        <v>1</v>
      </c>
      <c r="E156" s="162">
        <v>1</v>
      </c>
      <c r="F156" s="168">
        <v>0.53</v>
      </c>
      <c r="G156" s="169">
        <v>0.42</v>
      </c>
      <c r="H156" s="170">
        <v>7.0000000000000007E-2</v>
      </c>
      <c r="I156" s="203">
        <v>5</v>
      </c>
      <c r="J156" s="168">
        <v>0</v>
      </c>
      <c r="K156" s="169">
        <v>0</v>
      </c>
      <c r="L156" s="170">
        <v>0</v>
      </c>
      <c r="M156" s="162"/>
      <c r="N156" s="168">
        <v>0</v>
      </c>
      <c r="O156" s="169">
        <v>0</v>
      </c>
      <c r="P156" s="170">
        <v>0</v>
      </c>
      <c r="Q156" s="162"/>
      <c r="R156" s="168">
        <v>0</v>
      </c>
      <c r="S156" s="169">
        <v>0</v>
      </c>
      <c r="T156" s="170">
        <v>0</v>
      </c>
      <c r="U156" s="166"/>
    </row>
    <row r="157" spans="1:21" s="25" customFormat="1" ht="18" customHeight="1" x14ac:dyDescent="0.2">
      <c r="A157" s="159" t="s">
        <v>325</v>
      </c>
      <c r="B157" s="207">
        <f t="shared" si="8"/>
        <v>6</v>
      </c>
      <c r="C157" s="160">
        <f t="shared" si="9"/>
        <v>1.5582E-2</v>
      </c>
      <c r="D157" s="167">
        <v>1</v>
      </c>
      <c r="E157" s="162">
        <v>1</v>
      </c>
      <c r="F157" s="168">
        <v>0.53</v>
      </c>
      <c r="G157" s="169">
        <v>0.42</v>
      </c>
      <c r="H157" s="170">
        <v>7.0000000000000007E-2</v>
      </c>
      <c r="I157" s="203">
        <v>6</v>
      </c>
      <c r="J157" s="168">
        <v>0</v>
      </c>
      <c r="K157" s="169">
        <v>0</v>
      </c>
      <c r="L157" s="170">
        <v>0</v>
      </c>
      <c r="M157" s="162"/>
      <c r="N157" s="168">
        <v>0</v>
      </c>
      <c r="O157" s="169">
        <v>0</v>
      </c>
      <c r="P157" s="170">
        <v>0</v>
      </c>
      <c r="Q157" s="162"/>
      <c r="R157" s="168">
        <v>0</v>
      </c>
      <c r="S157" s="169">
        <v>0</v>
      </c>
      <c r="T157" s="170">
        <v>0</v>
      </c>
      <c r="U157" s="166"/>
    </row>
    <row r="158" spans="1:21" s="25" customFormat="1" ht="18" customHeight="1" x14ac:dyDescent="0.2">
      <c r="A158" s="250" t="s">
        <v>575</v>
      </c>
      <c r="B158" s="207">
        <f t="shared" si="8"/>
        <v>2</v>
      </c>
      <c r="C158" s="160">
        <f t="shared" si="9"/>
        <v>1.2012E-2</v>
      </c>
      <c r="D158" s="167">
        <v>1</v>
      </c>
      <c r="E158" s="162">
        <v>1</v>
      </c>
      <c r="F158" s="211">
        <v>1.54</v>
      </c>
      <c r="G158" s="212">
        <v>0.13</v>
      </c>
      <c r="H158" s="213">
        <v>0.06</v>
      </c>
      <c r="I158" s="251">
        <v>2</v>
      </c>
      <c r="J158" s="168"/>
      <c r="K158" s="169"/>
      <c r="L158" s="170"/>
      <c r="M158" s="162"/>
      <c r="N158" s="168"/>
      <c r="O158" s="169"/>
      <c r="P158" s="170"/>
      <c r="Q158" s="162"/>
      <c r="R158" s="168"/>
      <c r="S158" s="169"/>
      <c r="T158" s="170"/>
      <c r="U158" s="166"/>
    </row>
    <row r="159" spans="1:21" s="25" customFormat="1" ht="18" customHeight="1" x14ac:dyDescent="0.2">
      <c r="A159" s="250" t="s">
        <v>576</v>
      </c>
      <c r="B159" s="207">
        <f t="shared" si="8"/>
        <v>2</v>
      </c>
      <c r="C159" s="160">
        <f t="shared" si="9"/>
        <v>1.2012E-2</v>
      </c>
      <c r="D159" s="167">
        <v>1</v>
      </c>
      <c r="E159" s="162">
        <v>1</v>
      </c>
      <c r="F159" s="211">
        <v>1.54</v>
      </c>
      <c r="G159" s="212">
        <v>0.13</v>
      </c>
      <c r="H159" s="213">
        <v>0.06</v>
      </c>
      <c r="I159" s="251">
        <v>2</v>
      </c>
      <c r="J159" s="168"/>
      <c r="K159" s="169"/>
      <c r="L159" s="170"/>
      <c r="M159" s="162"/>
      <c r="N159" s="168"/>
      <c r="O159" s="169"/>
      <c r="P159" s="170"/>
      <c r="Q159" s="162"/>
      <c r="R159" s="168"/>
      <c r="S159" s="169"/>
      <c r="T159" s="170"/>
      <c r="U159" s="166"/>
    </row>
    <row r="160" spans="1:21" s="25" customFormat="1" ht="18" customHeight="1" x14ac:dyDescent="0.2">
      <c r="A160" s="159" t="s">
        <v>563</v>
      </c>
      <c r="B160" s="207">
        <f t="shared" si="8"/>
        <v>0.8</v>
      </c>
      <c r="C160" s="160">
        <f t="shared" si="9"/>
        <v>2.5480000000000004E-3</v>
      </c>
      <c r="D160" s="167"/>
      <c r="E160" s="162">
        <v>1</v>
      </c>
      <c r="F160" s="168">
        <v>0.52</v>
      </c>
      <c r="G160" s="169">
        <v>7.0000000000000007E-2</v>
      </c>
      <c r="H160" s="170">
        <v>7.0000000000000007E-2</v>
      </c>
      <c r="I160" s="203">
        <v>0.8</v>
      </c>
      <c r="J160" s="168"/>
      <c r="K160" s="169"/>
      <c r="L160" s="170"/>
      <c r="M160" s="162"/>
      <c r="N160" s="168"/>
      <c r="O160" s="169"/>
      <c r="P160" s="170"/>
      <c r="Q160" s="162"/>
      <c r="R160" s="168"/>
      <c r="S160" s="169"/>
      <c r="T160" s="170"/>
      <c r="U160" s="166"/>
    </row>
    <row r="161" spans="1:21" s="25" customFormat="1" ht="18" customHeight="1" x14ac:dyDescent="0.2">
      <c r="A161" s="159" t="s">
        <v>327</v>
      </c>
      <c r="B161" s="207">
        <f t="shared" si="8"/>
        <v>2.25</v>
      </c>
      <c r="C161" s="160">
        <f t="shared" si="9"/>
        <v>3.6400000000000009E-3</v>
      </c>
      <c r="D161" s="167">
        <v>1</v>
      </c>
      <c r="E161" s="162">
        <v>1</v>
      </c>
      <c r="F161" s="168">
        <v>0.52</v>
      </c>
      <c r="G161" s="169">
        <v>0.1</v>
      </c>
      <c r="H161" s="170">
        <v>7.0000000000000007E-2</v>
      </c>
      <c r="I161" s="203">
        <v>2.25</v>
      </c>
      <c r="J161" s="168">
        <v>0</v>
      </c>
      <c r="K161" s="169">
        <v>0</v>
      </c>
      <c r="L161" s="170">
        <v>0</v>
      </c>
      <c r="M161" s="162"/>
      <c r="N161" s="168">
        <v>0</v>
      </c>
      <c r="O161" s="169">
        <v>0</v>
      </c>
      <c r="P161" s="170">
        <v>0</v>
      </c>
      <c r="Q161" s="162"/>
      <c r="R161" s="168">
        <v>0</v>
      </c>
      <c r="S161" s="169">
        <v>0</v>
      </c>
      <c r="T161" s="170">
        <v>0</v>
      </c>
      <c r="U161" s="166"/>
    </row>
    <row r="162" spans="1:21" s="25" customFormat="1" ht="18" customHeight="1" x14ac:dyDescent="0.2">
      <c r="A162" s="159" t="s">
        <v>504</v>
      </c>
      <c r="B162" s="207">
        <f t="shared" si="8"/>
        <v>2.1800000000000002</v>
      </c>
      <c r="C162" s="160">
        <f t="shared" si="9"/>
        <v>4.0040000000000006E-3</v>
      </c>
      <c r="D162" s="167">
        <v>1</v>
      </c>
      <c r="E162" s="162">
        <v>1</v>
      </c>
      <c r="F162" s="337">
        <v>7.0000000000000007E-2</v>
      </c>
      <c r="G162" s="338">
        <v>0.11</v>
      </c>
      <c r="H162" s="339">
        <v>0.52</v>
      </c>
      <c r="I162" s="251">
        <v>2.1800000000000002</v>
      </c>
      <c r="J162" s="168">
        <v>0</v>
      </c>
      <c r="K162" s="169">
        <v>0</v>
      </c>
      <c r="L162" s="170">
        <v>0</v>
      </c>
      <c r="M162" s="162"/>
      <c r="N162" s="168">
        <v>0</v>
      </c>
      <c r="O162" s="169">
        <v>0</v>
      </c>
      <c r="P162" s="170">
        <v>0</v>
      </c>
      <c r="Q162" s="162"/>
      <c r="R162" s="168">
        <v>0</v>
      </c>
      <c r="S162" s="169">
        <v>0</v>
      </c>
      <c r="T162" s="170">
        <v>0</v>
      </c>
      <c r="U162" s="166"/>
    </row>
    <row r="163" spans="1:21" s="25" customFormat="1" ht="18" customHeight="1" x14ac:dyDescent="0.2">
      <c r="A163" s="159" t="s">
        <v>505</v>
      </c>
      <c r="B163" s="207">
        <f t="shared" si="8"/>
        <v>2.13</v>
      </c>
      <c r="C163" s="160">
        <f t="shared" si="9"/>
        <v>4.0040000000000006E-3</v>
      </c>
      <c r="D163" s="167">
        <v>1</v>
      </c>
      <c r="E163" s="162">
        <v>1</v>
      </c>
      <c r="F163" s="337">
        <v>7.0000000000000007E-2</v>
      </c>
      <c r="G163" s="338">
        <v>0.11</v>
      </c>
      <c r="H163" s="339">
        <v>0.52</v>
      </c>
      <c r="I163" s="251">
        <v>2.13</v>
      </c>
      <c r="J163" s="168">
        <v>0</v>
      </c>
      <c r="K163" s="169">
        <v>0</v>
      </c>
      <c r="L163" s="170">
        <v>0</v>
      </c>
      <c r="M163" s="162"/>
      <c r="N163" s="168">
        <v>0</v>
      </c>
      <c r="O163" s="169">
        <v>0</v>
      </c>
      <c r="P163" s="170">
        <v>0</v>
      </c>
      <c r="Q163" s="162"/>
      <c r="R163" s="168">
        <v>0</v>
      </c>
      <c r="S163" s="169">
        <v>0</v>
      </c>
      <c r="T163" s="170">
        <v>0</v>
      </c>
      <c r="U163" s="166"/>
    </row>
    <row r="164" spans="1:21" s="116" customFormat="1" ht="18" customHeight="1" x14ac:dyDescent="0.2">
      <c r="A164" s="250" t="s">
        <v>574</v>
      </c>
      <c r="B164" s="207">
        <f t="shared" si="8"/>
        <v>0.8</v>
      </c>
      <c r="C164" s="160">
        <f t="shared" si="9"/>
        <v>2.6459999999999999E-3</v>
      </c>
      <c r="D164" s="252"/>
      <c r="E164" s="253">
        <v>1</v>
      </c>
      <c r="F164" s="211">
        <v>0.49</v>
      </c>
      <c r="G164" s="212">
        <v>0.09</v>
      </c>
      <c r="H164" s="213">
        <v>0.06</v>
      </c>
      <c r="I164" s="251">
        <v>0.8</v>
      </c>
      <c r="J164" s="168">
        <v>0</v>
      </c>
      <c r="K164" s="169">
        <v>0</v>
      </c>
      <c r="L164" s="170">
        <v>0</v>
      </c>
      <c r="M164" s="254"/>
      <c r="N164" s="168">
        <v>0</v>
      </c>
      <c r="O164" s="169">
        <v>0</v>
      </c>
      <c r="P164" s="170">
        <v>0</v>
      </c>
      <c r="Q164" s="254"/>
      <c r="R164" s="168">
        <v>0</v>
      </c>
      <c r="S164" s="169">
        <v>0</v>
      </c>
      <c r="T164" s="170">
        <v>0</v>
      </c>
      <c r="U164" s="255"/>
    </row>
    <row r="165" spans="1:21" s="25" customFormat="1" ht="18" customHeight="1" x14ac:dyDescent="0.2">
      <c r="A165" s="159" t="s">
        <v>333</v>
      </c>
      <c r="B165" s="207">
        <f t="shared" si="8"/>
        <v>1</v>
      </c>
      <c r="C165" s="160">
        <f t="shared" si="9"/>
        <v>1.3079999999999999E-3</v>
      </c>
      <c r="D165" s="167"/>
      <c r="E165" s="162" t="s">
        <v>530</v>
      </c>
      <c r="F165" s="168">
        <v>1.0900000000000001</v>
      </c>
      <c r="G165" s="169">
        <v>0.06</v>
      </c>
      <c r="H165" s="170">
        <v>0.02</v>
      </c>
      <c r="I165" s="203">
        <v>1</v>
      </c>
      <c r="J165" s="168">
        <v>0</v>
      </c>
      <c r="K165" s="169">
        <v>0</v>
      </c>
      <c r="L165" s="170">
        <v>0</v>
      </c>
      <c r="M165" s="162"/>
      <c r="N165" s="168">
        <v>0</v>
      </c>
      <c r="O165" s="169">
        <v>0</v>
      </c>
      <c r="P165" s="170">
        <v>0</v>
      </c>
      <c r="Q165" s="162"/>
      <c r="R165" s="168">
        <v>0</v>
      </c>
      <c r="S165" s="169">
        <v>0</v>
      </c>
      <c r="T165" s="170">
        <v>0</v>
      </c>
      <c r="U165" s="166"/>
    </row>
    <row r="166" spans="1:21" s="25" customFormat="1" ht="18" customHeight="1" x14ac:dyDescent="0.2">
      <c r="A166" s="159" t="s">
        <v>335</v>
      </c>
      <c r="B166" s="207">
        <f>I166/D166</f>
        <v>1</v>
      </c>
      <c r="C166" s="160">
        <f>(F166*G166*H166)/D166</f>
        <v>7.7910000000000002E-3</v>
      </c>
      <c r="D166" s="167">
        <v>2</v>
      </c>
      <c r="E166" s="162">
        <v>1</v>
      </c>
      <c r="F166" s="211">
        <v>0.53</v>
      </c>
      <c r="G166" s="212">
        <v>0.42</v>
      </c>
      <c r="H166" s="213">
        <v>7.0000000000000007E-2</v>
      </c>
      <c r="I166" s="251">
        <v>2</v>
      </c>
      <c r="J166" s="168">
        <v>0</v>
      </c>
      <c r="K166" s="169">
        <v>0</v>
      </c>
      <c r="L166" s="170">
        <v>0</v>
      </c>
      <c r="M166" s="162"/>
      <c r="N166" s="168">
        <v>0</v>
      </c>
      <c r="O166" s="169">
        <v>0</v>
      </c>
      <c r="P166" s="170">
        <v>0</v>
      </c>
      <c r="Q166" s="162"/>
      <c r="R166" s="168">
        <v>0</v>
      </c>
      <c r="S166" s="169">
        <v>0</v>
      </c>
      <c r="T166" s="170">
        <v>0</v>
      </c>
      <c r="U166" s="166"/>
    </row>
    <row r="167" spans="1:21" s="25" customFormat="1" ht="18" customHeight="1" x14ac:dyDescent="0.2">
      <c r="A167" s="159" t="s">
        <v>337</v>
      </c>
      <c r="B167" s="207">
        <f t="shared" ref="B167:B171" si="12">I167/D167</f>
        <v>2</v>
      </c>
      <c r="C167" s="160">
        <f t="shared" ref="C167:C171" si="13">(F167*G167*H167)/D167</f>
        <v>1.0200000000000001E-2</v>
      </c>
      <c r="D167" s="167">
        <v>2</v>
      </c>
      <c r="E167" s="162">
        <v>1</v>
      </c>
      <c r="F167" s="211">
        <v>0.68</v>
      </c>
      <c r="G167" s="212">
        <v>0.5</v>
      </c>
      <c r="H167" s="213">
        <v>0.06</v>
      </c>
      <c r="I167" s="251">
        <v>4</v>
      </c>
      <c r="J167" s="168">
        <v>0</v>
      </c>
      <c r="K167" s="169">
        <v>0</v>
      </c>
      <c r="L167" s="170">
        <v>0</v>
      </c>
      <c r="M167" s="162"/>
      <c r="N167" s="168">
        <v>0</v>
      </c>
      <c r="O167" s="169">
        <v>0</v>
      </c>
      <c r="P167" s="170">
        <v>0</v>
      </c>
      <c r="Q167" s="162"/>
      <c r="R167" s="168">
        <v>0</v>
      </c>
      <c r="S167" s="169">
        <v>0</v>
      </c>
      <c r="T167" s="170">
        <v>0</v>
      </c>
      <c r="U167" s="166"/>
    </row>
    <row r="168" spans="1:21" s="25" customFormat="1" ht="18" customHeight="1" x14ac:dyDescent="0.2">
      <c r="A168" s="159" t="s">
        <v>490</v>
      </c>
      <c r="B168" s="207">
        <f t="shared" si="12"/>
        <v>3.5</v>
      </c>
      <c r="C168" s="160">
        <f t="shared" si="13"/>
        <v>1.7340000000000005E-2</v>
      </c>
      <c r="D168" s="167">
        <v>2</v>
      </c>
      <c r="E168" s="162">
        <v>1</v>
      </c>
      <c r="F168" s="168">
        <v>0.68</v>
      </c>
      <c r="G168" s="169">
        <v>0.51</v>
      </c>
      <c r="H168" s="170">
        <v>0.1</v>
      </c>
      <c r="I168" s="203">
        <v>7</v>
      </c>
      <c r="J168" s="168">
        <v>0</v>
      </c>
      <c r="K168" s="169">
        <v>0</v>
      </c>
      <c r="L168" s="170">
        <v>0</v>
      </c>
      <c r="M168" s="162"/>
      <c r="N168" s="168">
        <v>0</v>
      </c>
      <c r="O168" s="169">
        <v>0</v>
      </c>
      <c r="P168" s="170">
        <v>0</v>
      </c>
      <c r="Q168" s="162"/>
      <c r="R168" s="168">
        <v>0</v>
      </c>
      <c r="S168" s="169">
        <v>0</v>
      </c>
      <c r="T168" s="170">
        <v>0</v>
      </c>
      <c r="U168" s="166"/>
    </row>
    <row r="169" spans="1:21" s="25" customFormat="1" ht="18" customHeight="1" x14ac:dyDescent="0.2">
      <c r="A169" s="159" t="s">
        <v>339</v>
      </c>
      <c r="B169" s="207">
        <f t="shared" si="12"/>
        <v>1.2250000000000001</v>
      </c>
      <c r="C169" s="160">
        <f t="shared" si="13"/>
        <v>7.7910000000000002E-3</v>
      </c>
      <c r="D169" s="167">
        <v>2</v>
      </c>
      <c r="E169" s="162">
        <v>1</v>
      </c>
      <c r="F169" s="168">
        <v>0.53</v>
      </c>
      <c r="G169" s="169">
        <v>0.42</v>
      </c>
      <c r="H169" s="170">
        <v>7.0000000000000007E-2</v>
      </c>
      <c r="I169" s="203">
        <v>2.4500000000000002</v>
      </c>
      <c r="J169" s="168">
        <v>0</v>
      </c>
      <c r="K169" s="169">
        <v>0</v>
      </c>
      <c r="L169" s="170">
        <v>0</v>
      </c>
      <c r="M169" s="162"/>
      <c r="N169" s="168">
        <v>0</v>
      </c>
      <c r="O169" s="169">
        <v>0</v>
      </c>
      <c r="P169" s="170">
        <v>0</v>
      </c>
      <c r="Q169" s="162"/>
      <c r="R169" s="168">
        <v>0</v>
      </c>
      <c r="S169" s="169">
        <v>0</v>
      </c>
      <c r="T169" s="170">
        <v>0</v>
      </c>
      <c r="U169" s="166"/>
    </row>
    <row r="170" spans="1:21" s="25" customFormat="1" ht="18" customHeight="1" x14ac:dyDescent="0.2">
      <c r="A170" s="159" t="s">
        <v>341</v>
      </c>
      <c r="B170" s="207">
        <f t="shared" si="12"/>
        <v>1.7</v>
      </c>
      <c r="C170" s="160">
        <f t="shared" si="13"/>
        <v>1.0200000000000001E-2</v>
      </c>
      <c r="D170" s="167">
        <v>2</v>
      </c>
      <c r="E170" s="162">
        <v>1</v>
      </c>
      <c r="F170" s="168">
        <v>0.68</v>
      </c>
      <c r="G170" s="169">
        <v>0.5</v>
      </c>
      <c r="H170" s="170">
        <v>0.06</v>
      </c>
      <c r="I170" s="203">
        <v>3.4</v>
      </c>
      <c r="J170" s="168">
        <v>0</v>
      </c>
      <c r="K170" s="169">
        <v>0</v>
      </c>
      <c r="L170" s="170">
        <v>0</v>
      </c>
      <c r="M170" s="162"/>
      <c r="N170" s="168">
        <v>0</v>
      </c>
      <c r="O170" s="169">
        <v>0</v>
      </c>
      <c r="P170" s="170">
        <v>0</v>
      </c>
      <c r="Q170" s="162"/>
      <c r="R170" s="168">
        <v>0</v>
      </c>
      <c r="S170" s="169">
        <v>0</v>
      </c>
      <c r="T170" s="170">
        <v>0</v>
      </c>
      <c r="U170" s="166"/>
    </row>
    <row r="171" spans="1:21" s="25" customFormat="1" ht="18" customHeight="1" x14ac:dyDescent="0.2">
      <c r="A171" s="159" t="s">
        <v>343</v>
      </c>
      <c r="B171" s="207">
        <f t="shared" si="12"/>
        <v>5.5</v>
      </c>
      <c r="C171" s="160">
        <f t="shared" si="13"/>
        <v>1.6660000000000001E-2</v>
      </c>
      <c r="D171" s="167">
        <v>2</v>
      </c>
      <c r="E171" s="162">
        <v>1</v>
      </c>
      <c r="F171" s="211">
        <v>0.85</v>
      </c>
      <c r="G171" s="212">
        <v>0.56000000000000005</v>
      </c>
      <c r="H171" s="213">
        <v>7.0000000000000007E-2</v>
      </c>
      <c r="I171" s="251">
        <v>11</v>
      </c>
      <c r="J171" s="168">
        <v>0</v>
      </c>
      <c r="K171" s="169">
        <v>0</v>
      </c>
      <c r="L171" s="170">
        <v>0</v>
      </c>
      <c r="M171" s="162"/>
      <c r="N171" s="168">
        <v>0</v>
      </c>
      <c r="O171" s="169">
        <v>0</v>
      </c>
      <c r="P171" s="170">
        <v>0</v>
      </c>
      <c r="Q171" s="162"/>
      <c r="R171" s="168">
        <v>0</v>
      </c>
      <c r="S171" s="169">
        <v>0</v>
      </c>
      <c r="T171" s="170">
        <v>0</v>
      </c>
      <c r="U171" s="166"/>
    </row>
    <row r="172" spans="1:21" s="25" customFormat="1" ht="18" customHeight="1" x14ac:dyDescent="0.2">
      <c r="A172" s="159" t="s">
        <v>345</v>
      </c>
      <c r="B172" s="207">
        <f t="shared" si="8"/>
        <v>0.2</v>
      </c>
      <c r="C172" s="160">
        <f t="shared" si="9"/>
        <v>1.14E-2</v>
      </c>
      <c r="D172" s="167">
        <v>1</v>
      </c>
      <c r="E172" s="162">
        <v>1</v>
      </c>
      <c r="F172" s="211">
        <v>0.5</v>
      </c>
      <c r="G172" s="212">
        <v>0.38</v>
      </c>
      <c r="H172" s="213">
        <v>0.06</v>
      </c>
      <c r="I172" s="251">
        <v>0.2</v>
      </c>
      <c r="J172" s="168">
        <v>0</v>
      </c>
      <c r="K172" s="169">
        <v>0</v>
      </c>
      <c r="L172" s="170">
        <v>0</v>
      </c>
      <c r="M172" s="162"/>
      <c r="N172" s="168">
        <v>0</v>
      </c>
      <c r="O172" s="169">
        <v>0</v>
      </c>
      <c r="P172" s="170">
        <v>0</v>
      </c>
      <c r="Q172" s="162"/>
      <c r="R172" s="168">
        <v>0</v>
      </c>
      <c r="S172" s="169">
        <v>0</v>
      </c>
      <c r="T172" s="170">
        <v>0</v>
      </c>
      <c r="U172" s="166"/>
    </row>
    <row r="173" spans="1:21" s="25" customFormat="1" ht="18" customHeight="1" x14ac:dyDescent="0.2">
      <c r="A173" s="159" t="s">
        <v>347</v>
      </c>
      <c r="B173" s="207">
        <f t="shared" si="8"/>
        <v>10</v>
      </c>
      <c r="C173" s="160">
        <f>(F173*G173*H173)+(J173*K173*L173)+(N173*O173*P173)+(R173*S173*T173)</f>
        <v>3.5189999999999999E-2</v>
      </c>
      <c r="D173" s="167">
        <v>1</v>
      </c>
      <c r="E173" s="162">
        <v>1</v>
      </c>
      <c r="F173" s="168">
        <v>0.69</v>
      </c>
      <c r="G173" s="169">
        <v>0.51</v>
      </c>
      <c r="H173" s="170">
        <v>0.1</v>
      </c>
      <c r="I173" s="203">
        <v>10</v>
      </c>
      <c r="J173" s="168">
        <v>0</v>
      </c>
      <c r="K173" s="169">
        <v>0</v>
      </c>
      <c r="L173" s="170">
        <v>0</v>
      </c>
      <c r="M173" s="162"/>
      <c r="N173" s="168">
        <v>0</v>
      </c>
      <c r="O173" s="169">
        <v>0</v>
      </c>
      <c r="P173" s="170">
        <v>0</v>
      </c>
      <c r="Q173" s="162"/>
      <c r="R173" s="168">
        <v>0</v>
      </c>
      <c r="S173" s="169">
        <v>0</v>
      </c>
      <c r="T173" s="170">
        <v>0</v>
      </c>
      <c r="U173" s="166"/>
    </row>
    <row r="174" spans="1:21" s="25" customFormat="1" ht="18" customHeight="1" x14ac:dyDescent="0.2">
      <c r="A174" s="159" t="s">
        <v>349</v>
      </c>
      <c r="B174" s="207">
        <f t="shared" si="8"/>
        <v>10</v>
      </c>
      <c r="C174" s="160">
        <f t="shared" si="9"/>
        <v>3.4680000000000009E-2</v>
      </c>
      <c r="D174" s="167">
        <v>1</v>
      </c>
      <c r="E174" s="162">
        <v>1</v>
      </c>
      <c r="F174" s="211">
        <v>0.68</v>
      </c>
      <c r="G174" s="212">
        <v>0.51</v>
      </c>
      <c r="H174" s="213">
        <v>0.1</v>
      </c>
      <c r="I174" s="251">
        <v>10</v>
      </c>
      <c r="J174" s="168">
        <v>0</v>
      </c>
      <c r="K174" s="169">
        <v>0</v>
      </c>
      <c r="L174" s="170">
        <v>0</v>
      </c>
      <c r="M174" s="162"/>
      <c r="N174" s="168">
        <v>0</v>
      </c>
      <c r="O174" s="169">
        <v>0</v>
      </c>
      <c r="P174" s="170">
        <v>0</v>
      </c>
      <c r="Q174" s="162"/>
      <c r="R174" s="168">
        <v>0</v>
      </c>
      <c r="S174" s="169">
        <v>0</v>
      </c>
      <c r="T174" s="170">
        <v>0</v>
      </c>
      <c r="U174" s="166"/>
    </row>
    <row r="175" spans="1:21" s="25" customFormat="1" ht="18" customHeight="1" x14ac:dyDescent="0.2">
      <c r="A175" s="159" t="s">
        <v>351</v>
      </c>
      <c r="B175" s="207">
        <f t="shared" si="8"/>
        <v>11</v>
      </c>
      <c r="C175" s="160">
        <f t="shared" si="9"/>
        <v>2.8499999999999998E-2</v>
      </c>
      <c r="D175" s="167"/>
      <c r="E175" s="162" t="s">
        <v>530</v>
      </c>
      <c r="F175" s="168">
        <v>0.95</v>
      </c>
      <c r="G175" s="169">
        <v>0.5</v>
      </c>
      <c r="H175" s="170">
        <v>0.06</v>
      </c>
      <c r="I175" s="203">
        <v>11</v>
      </c>
      <c r="J175" s="168">
        <v>0</v>
      </c>
      <c r="K175" s="169">
        <v>0</v>
      </c>
      <c r="L175" s="170">
        <v>0</v>
      </c>
      <c r="M175" s="162"/>
      <c r="N175" s="168">
        <v>0</v>
      </c>
      <c r="O175" s="169">
        <v>0</v>
      </c>
      <c r="P175" s="170">
        <v>0</v>
      </c>
      <c r="Q175" s="162"/>
      <c r="R175" s="168">
        <v>0</v>
      </c>
      <c r="S175" s="169">
        <v>0</v>
      </c>
      <c r="T175" s="170">
        <v>0</v>
      </c>
      <c r="U175" s="166"/>
    </row>
    <row r="176" spans="1:21" s="25" customFormat="1" ht="18" customHeight="1" x14ac:dyDescent="0.2">
      <c r="A176" s="159" t="s">
        <v>355</v>
      </c>
      <c r="B176" s="207">
        <f t="shared" si="8"/>
        <v>3.9</v>
      </c>
      <c r="C176" s="160">
        <f t="shared" si="9"/>
        <v>2.2100000000000002E-2</v>
      </c>
      <c r="D176" s="167">
        <v>1</v>
      </c>
      <c r="E176" s="162">
        <v>1</v>
      </c>
      <c r="F176" s="397">
        <v>6.5000000000000002E-2</v>
      </c>
      <c r="G176" s="398">
        <v>0.68</v>
      </c>
      <c r="H176" s="399">
        <v>0.5</v>
      </c>
      <c r="I176" s="251">
        <v>3.9</v>
      </c>
      <c r="J176" s="168">
        <v>0</v>
      </c>
      <c r="K176" s="169">
        <v>0</v>
      </c>
      <c r="L176" s="170">
        <v>0</v>
      </c>
      <c r="M176" s="162"/>
      <c r="N176" s="168">
        <v>0</v>
      </c>
      <c r="O176" s="169">
        <v>0</v>
      </c>
      <c r="P176" s="170">
        <v>0</v>
      </c>
      <c r="Q176" s="162"/>
      <c r="R176" s="168">
        <v>0</v>
      </c>
      <c r="S176" s="169">
        <v>0</v>
      </c>
      <c r="T176" s="170">
        <v>0</v>
      </c>
      <c r="U176" s="166"/>
    </row>
    <row r="177" spans="1:21" s="25" customFormat="1" ht="18" customHeight="1" x14ac:dyDescent="0.2">
      <c r="A177" s="26" t="s">
        <v>357</v>
      </c>
      <c r="B177" s="208">
        <f t="shared" si="8"/>
        <v>0</v>
      </c>
      <c r="C177" s="153">
        <f t="shared" si="9"/>
        <v>0</v>
      </c>
      <c r="D177" s="131">
        <v>1</v>
      </c>
      <c r="E177" s="145">
        <v>1</v>
      </c>
      <c r="F177" s="389">
        <v>0</v>
      </c>
      <c r="G177" s="390">
        <v>0</v>
      </c>
      <c r="H177" s="391">
        <v>0</v>
      </c>
      <c r="I177" s="204"/>
      <c r="J177" s="148">
        <v>0</v>
      </c>
      <c r="K177" s="140">
        <v>0</v>
      </c>
      <c r="L177" s="149">
        <v>0</v>
      </c>
      <c r="M177" s="145"/>
      <c r="N177" s="148">
        <v>0</v>
      </c>
      <c r="O177" s="140">
        <v>0</v>
      </c>
      <c r="P177" s="149">
        <v>0</v>
      </c>
      <c r="Q177" s="145"/>
      <c r="R177" s="148">
        <v>0</v>
      </c>
      <c r="S177" s="140">
        <v>0</v>
      </c>
      <c r="T177" s="149">
        <v>0</v>
      </c>
      <c r="U177" s="130"/>
    </row>
    <row r="178" spans="1:21" s="25" customFormat="1" ht="18" customHeight="1" x14ac:dyDescent="0.2">
      <c r="A178" s="159" t="s">
        <v>361</v>
      </c>
      <c r="B178" s="207">
        <f t="shared" si="8"/>
        <v>4.7</v>
      </c>
      <c r="C178" s="160">
        <f t="shared" si="9"/>
        <v>2.2100000000000002E-2</v>
      </c>
      <c r="D178" s="167">
        <v>1</v>
      </c>
      <c r="E178" s="162">
        <v>1</v>
      </c>
      <c r="F178" s="394">
        <v>6.5000000000000002E-2</v>
      </c>
      <c r="G178" s="395">
        <v>0.68</v>
      </c>
      <c r="H178" s="396">
        <v>0.5</v>
      </c>
      <c r="I178" s="251">
        <v>4.7</v>
      </c>
      <c r="J178" s="168">
        <v>0</v>
      </c>
      <c r="K178" s="169">
        <v>0</v>
      </c>
      <c r="L178" s="170">
        <v>0</v>
      </c>
      <c r="M178" s="162"/>
      <c r="N178" s="168">
        <v>0</v>
      </c>
      <c r="O178" s="169">
        <v>0</v>
      </c>
      <c r="P178" s="170">
        <v>0</v>
      </c>
      <c r="Q178" s="162"/>
      <c r="R178" s="168">
        <v>0</v>
      </c>
      <c r="S178" s="169">
        <v>0</v>
      </c>
      <c r="T178" s="170">
        <v>0</v>
      </c>
      <c r="U178" s="166"/>
    </row>
    <row r="179" spans="1:21" s="25" customFormat="1" ht="18" customHeight="1" x14ac:dyDescent="0.2">
      <c r="A179" s="159" t="s">
        <v>363</v>
      </c>
      <c r="B179" s="207">
        <f t="shared" si="8"/>
        <v>7</v>
      </c>
      <c r="C179" s="160">
        <f t="shared" si="9"/>
        <v>1.5582E-2</v>
      </c>
      <c r="D179" s="167">
        <v>1</v>
      </c>
      <c r="E179" s="162">
        <v>1</v>
      </c>
      <c r="F179" s="225">
        <v>0.53</v>
      </c>
      <c r="G179" s="226">
        <v>0.42</v>
      </c>
      <c r="H179" s="227">
        <v>7.0000000000000007E-2</v>
      </c>
      <c r="I179" s="251">
        <v>7</v>
      </c>
      <c r="J179" s="168">
        <v>0</v>
      </c>
      <c r="K179" s="169">
        <v>0</v>
      </c>
      <c r="L179" s="170">
        <v>0</v>
      </c>
      <c r="M179" s="162"/>
      <c r="N179" s="168">
        <v>0</v>
      </c>
      <c r="O179" s="169">
        <v>0</v>
      </c>
      <c r="P179" s="170">
        <v>0</v>
      </c>
      <c r="Q179" s="162"/>
      <c r="R179" s="168">
        <v>0</v>
      </c>
      <c r="S179" s="169">
        <v>0</v>
      </c>
      <c r="T179" s="170">
        <v>0</v>
      </c>
      <c r="U179" s="166"/>
    </row>
    <row r="180" spans="1:21" s="25" customFormat="1" ht="18" customHeight="1" x14ac:dyDescent="0.2">
      <c r="A180" s="159" t="s">
        <v>365</v>
      </c>
      <c r="B180" s="207">
        <f t="shared" si="8"/>
        <v>6</v>
      </c>
      <c r="C180" s="160">
        <f t="shared" si="9"/>
        <v>2.0400000000000001E-2</v>
      </c>
      <c r="D180" s="167">
        <v>1</v>
      </c>
      <c r="E180" s="162">
        <v>1</v>
      </c>
      <c r="F180" s="168">
        <v>0.68</v>
      </c>
      <c r="G180" s="169">
        <v>0.5</v>
      </c>
      <c r="H180" s="170">
        <v>0.06</v>
      </c>
      <c r="I180" s="203">
        <v>6</v>
      </c>
      <c r="J180" s="168">
        <v>0</v>
      </c>
      <c r="K180" s="169">
        <v>0</v>
      </c>
      <c r="L180" s="170">
        <v>0</v>
      </c>
      <c r="M180" s="162"/>
      <c r="N180" s="168">
        <v>0</v>
      </c>
      <c r="O180" s="169">
        <v>0</v>
      </c>
      <c r="P180" s="170">
        <v>0</v>
      </c>
      <c r="Q180" s="162"/>
      <c r="R180" s="168">
        <v>0</v>
      </c>
      <c r="S180" s="169">
        <v>0</v>
      </c>
      <c r="T180" s="170">
        <v>0</v>
      </c>
      <c r="U180" s="166"/>
    </row>
    <row r="181" spans="1:21" s="25" customFormat="1" ht="18" customHeight="1" x14ac:dyDescent="0.2">
      <c r="A181" s="159" t="s">
        <v>367</v>
      </c>
      <c r="B181" s="207">
        <f t="shared" si="8"/>
        <v>0.3</v>
      </c>
      <c r="C181" s="160">
        <f t="shared" si="9"/>
        <v>3.6400000000000009E-3</v>
      </c>
      <c r="D181" s="167">
        <v>1</v>
      </c>
      <c r="E181" s="162">
        <v>1</v>
      </c>
      <c r="F181" s="168">
        <v>0.52</v>
      </c>
      <c r="G181" s="169">
        <v>0.1</v>
      </c>
      <c r="H181" s="170">
        <v>7.0000000000000007E-2</v>
      </c>
      <c r="I181" s="251">
        <v>0.3</v>
      </c>
      <c r="J181" s="168">
        <v>0</v>
      </c>
      <c r="K181" s="169">
        <v>0</v>
      </c>
      <c r="L181" s="170">
        <v>0</v>
      </c>
      <c r="M181" s="162"/>
      <c r="N181" s="168">
        <v>0</v>
      </c>
      <c r="O181" s="169">
        <v>0</v>
      </c>
      <c r="P181" s="170">
        <v>0</v>
      </c>
      <c r="Q181" s="162"/>
      <c r="R181" s="168">
        <v>0</v>
      </c>
      <c r="S181" s="169">
        <v>0</v>
      </c>
      <c r="T181" s="170">
        <v>0</v>
      </c>
      <c r="U181" s="166"/>
    </row>
    <row r="182" spans="1:21" s="25" customFormat="1" ht="18" customHeight="1" x14ac:dyDescent="0.2">
      <c r="A182" s="159" t="s">
        <v>369</v>
      </c>
      <c r="B182" s="207">
        <f t="shared" si="8"/>
        <v>0.3</v>
      </c>
      <c r="C182" s="160">
        <f t="shared" si="9"/>
        <v>3.6400000000000009E-3</v>
      </c>
      <c r="D182" s="167">
        <v>1</v>
      </c>
      <c r="E182" s="162">
        <v>1</v>
      </c>
      <c r="F182" s="168">
        <v>0.52</v>
      </c>
      <c r="G182" s="169">
        <v>0.1</v>
      </c>
      <c r="H182" s="170">
        <v>7.0000000000000007E-2</v>
      </c>
      <c r="I182" s="251">
        <v>0.3</v>
      </c>
      <c r="J182" s="168">
        <v>0</v>
      </c>
      <c r="K182" s="169">
        <v>0</v>
      </c>
      <c r="L182" s="170">
        <v>0</v>
      </c>
      <c r="M182" s="162"/>
      <c r="N182" s="168">
        <v>0</v>
      </c>
      <c r="O182" s="169">
        <v>0</v>
      </c>
      <c r="P182" s="170">
        <v>0</v>
      </c>
      <c r="Q182" s="162"/>
      <c r="R182" s="168">
        <v>0</v>
      </c>
      <c r="S182" s="169">
        <v>0</v>
      </c>
      <c r="T182" s="170">
        <v>0</v>
      </c>
      <c r="U182" s="166"/>
    </row>
    <row r="183" spans="1:21" s="25" customFormat="1" ht="18" customHeight="1" x14ac:dyDescent="0.2">
      <c r="A183" s="159" t="s">
        <v>371</v>
      </c>
      <c r="B183" s="207">
        <f t="shared" si="8"/>
        <v>0.3</v>
      </c>
      <c r="C183" s="160">
        <f>(F183*G183*H183)+(J183*K183*L183)+(N183*O183*P183)+(R183*S183*T183)</f>
        <v>3.6400000000000009E-3</v>
      </c>
      <c r="D183" s="167">
        <v>1</v>
      </c>
      <c r="E183" s="162">
        <v>1</v>
      </c>
      <c r="F183" s="168">
        <v>0.52</v>
      </c>
      <c r="G183" s="169">
        <v>0.1</v>
      </c>
      <c r="H183" s="170">
        <v>7.0000000000000007E-2</v>
      </c>
      <c r="I183" s="251">
        <v>0.3</v>
      </c>
      <c r="J183" s="168">
        <v>0</v>
      </c>
      <c r="K183" s="169">
        <v>0</v>
      </c>
      <c r="L183" s="170">
        <v>0</v>
      </c>
      <c r="M183" s="162"/>
      <c r="N183" s="168">
        <v>0</v>
      </c>
      <c r="O183" s="169">
        <v>0</v>
      </c>
      <c r="P183" s="170">
        <v>0</v>
      </c>
      <c r="Q183" s="162"/>
      <c r="R183" s="168">
        <v>0</v>
      </c>
      <c r="S183" s="169">
        <v>0</v>
      </c>
      <c r="T183" s="170">
        <v>0</v>
      </c>
      <c r="U183" s="166"/>
    </row>
    <row r="184" spans="1:21" s="25" customFormat="1" ht="18" customHeight="1" x14ac:dyDescent="0.2">
      <c r="A184" s="159" t="s">
        <v>564</v>
      </c>
      <c r="B184" s="207">
        <f t="shared" si="8"/>
        <v>8</v>
      </c>
      <c r="C184" s="160">
        <f t="shared" ref="C184:C190" si="14">(F184*G184*H184)+(J184*K184*L184)+(N184*O184*P184)+(R184*S184*T184)</f>
        <v>1.5440000000000001E-2</v>
      </c>
      <c r="D184" s="167"/>
      <c r="E184" s="162"/>
      <c r="F184" s="211">
        <v>1.93</v>
      </c>
      <c r="G184" s="212">
        <v>0.1</v>
      </c>
      <c r="H184" s="213">
        <v>0.08</v>
      </c>
      <c r="I184" s="251">
        <v>8</v>
      </c>
      <c r="J184" s="168"/>
      <c r="K184" s="169"/>
      <c r="L184" s="170"/>
      <c r="M184" s="162"/>
      <c r="N184" s="168"/>
      <c r="O184" s="169"/>
      <c r="P184" s="170"/>
      <c r="Q184" s="162"/>
      <c r="R184" s="168"/>
      <c r="S184" s="169"/>
      <c r="T184" s="170"/>
      <c r="U184" s="166"/>
    </row>
    <row r="185" spans="1:21" s="25" customFormat="1" ht="18" customHeight="1" x14ac:dyDescent="0.2">
      <c r="A185" s="159" t="s">
        <v>565</v>
      </c>
      <c r="B185" s="207">
        <f t="shared" si="8"/>
        <v>8</v>
      </c>
      <c r="C185" s="160">
        <f t="shared" si="14"/>
        <v>1.6399999999999998E-2</v>
      </c>
      <c r="D185" s="167"/>
      <c r="E185" s="162"/>
      <c r="F185" s="211">
        <v>2.0499999999999998</v>
      </c>
      <c r="G185" s="212">
        <v>0.1</v>
      </c>
      <c r="H185" s="213">
        <v>0.08</v>
      </c>
      <c r="I185" s="251">
        <v>8</v>
      </c>
      <c r="J185" s="168"/>
      <c r="K185" s="169"/>
      <c r="L185" s="170"/>
      <c r="M185" s="162"/>
      <c r="N185" s="168"/>
      <c r="O185" s="169"/>
      <c r="P185" s="170"/>
      <c r="Q185" s="162"/>
      <c r="R185" s="168"/>
      <c r="S185" s="169"/>
      <c r="T185" s="170"/>
      <c r="U185" s="166"/>
    </row>
    <row r="186" spans="1:21" s="25" customFormat="1" ht="18" customHeight="1" x14ac:dyDescent="0.2">
      <c r="A186" s="159" t="s">
        <v>373</v>
      </c>
      <c r="B186" s="207">
        <f t="shared" si="8"/>
        <v>6</v>
      </c>
      <c r="C186" s="160">
        <f t="shared" si="14"/>
        <v>2.1829499999999998E-2</v>
      </c>
      <c r="D186" s="167" t="s">
        <v>533</v>
      </c>
      <c r="E186" s="162">
        <v>1</v>
      </c>
      <c r="F186" s="211">
        <v>1.98</v>
      </c>
      <c r="G186" s="212">
        <v>0.105</v>
      </c>
      <c r="H186" s="213">
        <v>0.105</v>
      </c>
      <c r="I186" s="251">
        <v>6</v>
      </c>
      <c r="J186" s="168">
        <v>0</v>
      </c>
      <c r="K186" s="169">
        <v>0</v>
      </c>
      <c r="L186" s="170">
        <v>0</v>
      </c>
      <c r="M186" s="162"/>
      <c r="N186" s="168">
        <v>0</v>
      </c>
      <c r="O186" s="169">
        <v>0</v>
      </c>
      <c r="P186" s="170">
        <v>0</v>
      </c>
      <c r="Q186" s="162"/>
      <c r="R186" s="168">
        <v>0</v>
      </c>
      <c r="S186" s="169">
        <v>0</v>
      </c>
      <c r="T186" s="170">
        <v>0</v>
      </c>
      <c r="U186" s="166"/>
    </row>
    <row r="187" spans="1:21" s="25" customFormat="1" ht="18" customHeight="1" x14ac:dyDescent="0.2">
      <c r="A187" s="159" t="s">
        <v>566</v>
      </c>
      <c r="B187" s="207">
        <f t="shared" si="8"/>
        <v>1</v>
      </c>
      <c r="C187" s="160">
        <f t="shared" si="14"/>
        <v>2.3500000000000001E-3</v>
      </c>
      <c r="D187" s="167"/>
      <c r="E187" s="162"/>
      <c r="F187" s="211">
        <v>1.88</v>
      </c>
      <c r="G187" s="212">
        <v>0.05</v>
      </c>
      <c r="H187" s="213">
        <v>2.5000000000000001E-2</v>
      </c>
      <c r="I187" s="251">
        <v>1</v>
      </c>
      <c r="J187" s="168"/>
      <c r="K187" s="169"/>
      <c r="L187" s="170"/>
      <c r="M187" s="162"/>
      <c r="N187" s="168"/>
      <c r="O187" s="169"/>
      <c r="P187" s="170"/>
      <c r="Q187" s="162"/>
      <c r="R187" s="168"/>
      <c r="S187" s="169"/>
      <c r="T187" s="170"/>
      <c r="U187" s="166"/>
    </row>
    <row r="188" spans="1:21" s="25" customFormat="1" ht="18" customHeight="1" x14ac:dyDescent="0.2">
      <c r="A188" s="159" t="s">
        <v>567</v>
      </c>
      <c r="B188" s="207">
        <f t="shared" si="8"/>
        <v>1</v>
      </c>
      <c r="C188" s="160">
        <f t="shared" si="14"/>
        <v>2.5125E-3</v>
      </c>
      <c r="D188" s="167"/>
      <c r="E188" s="162"/>
      <c r="F188" s="211">
        <v>2.0099999999999998</v>
      </c>
      <c r="G188" s="212">
        <v>0.05</v>
      </c>
      <c r="H188" s="213">
        <v>2.5000000000000001E-2</v>
      </c>
      <c r="I188" s="251">
        <v>1</v>
      </c>
      <c r="J188" s="168"/>
      <c r="K188" s="169"/>
      <c r="L188" s="170"/>
      <c r="M188" s="162"/>
      <c r="N188" s="168"/>
      <c r="O188" s="169"/>
      <c r="P188" s="170"/>
      <c r="Q188" s="162"/>
      <c r="R188" s="168"/>
      <c r="S188" s="169"/>
      <c r="T188" s="170"/>
      <c r="U188" s="166"/>
    </row>
    <row r="189" spans="1:21" s="25" customFormat="1" ht="18" customHeight="1" x14ac:dyDescent="0.2">
      <c r="A189" s="250" t="s">
        <v>577</v>
      </c>
      <c r="B189" s="207">
        <f t="shared" si="8"/>
        <v>2</v>
      </c>
      <c r="C189" s="160">
        <f t="shared" si="14"/>
        <v>6.2039999999999994E-3</v>
      </c>
      <c r="D189" s="167"/>
      <c r="E189" s="162"/>
      <c r="F189" s="211">
        <v>1.88</v>
      </c>
      <c r="G189" s="212">
        <v>0.11</v>
      </c>
      <c r="H189" s="213">
        <v>0.03</v>
      </c>
      <c r="I189" s="251">
        <v>2</v>
      </c>
      <c r="J189" s="168"/>
      <c r="K189" s="169"/>
      <c r="L189" s="170"/>
      <c r="M189" s="162"/>
      <c r="N189" s="168"/>
      <c r="O189" s="169"/>
      <c r="P189" s="170"/>
      <c r="Q189" s="162"/>
      <c r="R189" s="168"/>
      <c r="S189" s="169"/>
      <c r="T189" s="170"/>
      <c r="U189" s="166"/>
    </row>
    <row r="190" spans="1:21" s="25" customFormat="1" ht="18" customHeight="1" x14ac:dyDescent="0.2">
      <c r="A190" s="250" t="s">
        <v>578</v>
      </c>
      <c r="B190" s="207">
        <f t="shared" si="8"/>
        <v>2</v>
      </c>
      <c r="C190" s="160">
        <f t="shared" si="14"/>
        <v>6.6329999999999991E-3</v>
      </c>
      <c r="D190" s="167"/>
      <c r="E190" s="162"/>
      <c r="F190" s="211">
        <v>2.0099999999999998</v>
      </c>
      <c r="G190" s="212">
        <v>0.11</v>
      </c>
      <c r="H190" s="213">
        <v>0.03</v>
      </c>
      <c r="I190" s="251">
        <v>2</v>
      </c>
      <c r="J190" s="168"/>
      <c r="K190" s="169"/>
      <c r="L190" s="170"/>
      <c r="M190" s="162"/>
      <c r="N190" s="168"/>
      <c r="O190" s="169"/>
      <c r="P190" s="170"/>
      <c r="Q190" s="162"/>
      <c r="R190" s="168"/>
      <c r="S190" s="169"/>
      <c r="T190" s="170"/>
      <c r="U190" s="166"/>
    </row>
    <row r="191" spans="1:21" s="25" customFormat="1" ht="18" customHeight="1" thickBot="1" x14ac:dyDescent="0.25">
      <c r="A191" s="159" t="s">
        <v>496</v>
      </c>
      <c r="B191" s="207">
        <f>I191/D191</f>
        <v>1</v>
      </c>
      <c r="C191" s="160">
        <f>(F191*G191*H191)/D191</f>
        <v>5.7000000000000002E-3</v>
      </c>
      <c r="D191" s="167">
        <v>2</v>
      </c>
      <c r="E191" s="162">
        <v>1</v>
      </c>
      <c r="F191" s="228">
        <v>0.5</v>
      </c>
      <c r="G191" s="229">
        <v>0.38</v>
      </c>
      <c r="H191" s="230">
        <v>0.06</v>
      </c>
      <c r="I191" s="251">
        <v>2</v>
      </c>
      <c r="J191" s="168">
        <v>0</v>
      </c>
      <c r="K191" s="169">
        <v>0</v>
      </c>
      <c r="L191" s="170">
        <v>0</v>
      </c>
      <c r="M191" s="162"/>
      <c r="N191" s="168">
        <v>0</v>
      </c>
      <c r="O191" s="169">
        <v>0</v>
      </c>
      <c r="P191" s="170">
        <v>0</v>
      </c>
      <c r="Q191" s="162"/>
      <c r="R191" s="168">
        <v>0</v>
      </c>
      <c r="S191" s="169">
        <v>0</v>
      </c>
      <c r="T191" s="170">
        <v>0</v>
      </c>
      <c r="U191" s="166"/>
    </row>
    <row r="192" spans="1:21" s="25" customFormat="1" ht="18" customHeight="1" thickBot="1" x14ac:dyDescent="0.25">
      <c r="A192" s="127" t="s">
        <v>385</v>
      </c>
      <c r="B192" s="195">
        <f t="shared" si="8"/>
        <v>0</v>
      </c>
      <c r="C192" s="158">
        <f t="shared" si="9"/>
        <v>0</v>
      </c>
      <c r="D192" s="155"/>
      <c r="E192" s="141"/>
      <c r="F192" s="151">
        <v>0</v>
      </c>
      <c r="G192" s="151">
        <v>0</v>
      </c>
      <c r="H192" s="151">
        <v>0</v>
      </c>
      <c r="I192" s="141"/>
      <c r="J192" s="151">
        <v>0</v>
      </c>
      <c r="K192" s="151">
        <v>0</v>
      </c>
      <c r="L192" s="151">
        <v>0</v>
      </c>
      <c r="M192" s="141"/>
      <c r="N192" s="151">
        <v>0</v>
      </c>
      <c r="O192" s="151">
        <v>0</v>
      </c>
      <c r="P192" s="151">
        <v>0</v>
      </c>
      <c r="Q192" s="141"/>
      <c r="R192" s="151">
        <v>0</v>
      </c>
      <c r="S192" s="151">
        <v>0</v>
      </c>
      <c r="T192" s="151">
        <v>0</v>
      </c>
      <c r="U192" s="144"/>
    </row>
    <row r="193" spans="1:21" ht="18" customHeight="1" x14ac:dyDescent="0.2">
      <c r="A193" s="26" t="s">
        <v>386</v>
      </c>
      <c r="B193" s="194">
        <f t="shared" ref="B193:B256" si="15">I193+M193+Q193+U193</f>
        <v>0</v>
      </c>
      <c r="C193" s="153">
        <f t="shared" ref="C193:C198" si="16">(F193*G193*H193)+(J193*K193*L193)+(N193*O193*P193)+(R193*S193*T193)</f>
        <v>0</v>
      </c>
      <c r="D193" s="138" t="s">
        <v>534</v>
      </c>
      <c r="E193" s="145">
        <v>1</v>
      </c>
      <c r="F193" s="146">
        <v>0</v>
      </c>
      <c r="G193" s="143">
        <v>0</v>
      </c>
      <c r="H193" s="147">
        <v>0</v>
      </c>
      <c r="I193" s="145"/>
      <c r="J193" s="146">
        <v>0</v>
      </c>
      <c r="K193" s="143">
        <v>0</v>
      </c>
      <c r="L193" s="147">
        <v>0</v>
      </c>
      <c r="M193" s="145"/>
      <c r="N193" s="146">
        <v>0</v>
      </c>
      <c r="O193" s="143">
        <v>0</v>
      </c>
      <c r="P193" s="147">
        <v>0</v>
      </c>
      <c r="Q193" s="145"/>
      <c r="R193" s="146">
        <v>0</v>
      </c>
      <c r="S193" s="143">
        <v>0</v>
      </c>
      <c r="T193" s="147">
        <v>0</v>
      </c>
      <c r="U193" s="130"/>
    </row>
    <row r="194" spans="1:21" ht="18" customHeight="1" x14ac:dyDescent="0.2">
      <c r="A194" s="159" t="s">
        <v>388</v>
      </c>
      <c r="B194" s="193">
        <v>3</v>
      </c>
      <c r="C194" s="160">
        <f t="shared" si="16"/>
        <v>1.2E-2</v>
      </c>
      <c r="D194" s="167">
        <v>1</v>
      </c>
      <c r="E194" s="162">
        <v>1</v>
      </c>
      <c r="F194" s="168">
        <v>0.5</v>
      </c>
      <c r="G194" s="169">
        <v>0.4</v>
      </c>
      <c r="H194" s="170">
        <v>0.06</v>
      </c>
      <c r="I194" s="162">
        <v>3</v>
      </c>
      <c r="J194" s="168">
        <v>0</v>
      </c>
      <c r="K194" s="169">
        <v>0</v>
      </c>
      <c r="L194" s="170">
        <v>0</v>
      </c>
      <c r="M194" s="162"/>
      <c r="N194" s="168">
        <v>0</v>
      </c>
      <c r="O194" s="169">
        <v>0</v>
      </c>
      <c r="P194" s="170">
        <v>0</v>
      </c>
      <c r="Q194" s="162"/>
      <c r="R194" s="168">
        <v>0</v>
      </c>
      <c r="S194" s="169">
        <v>0</v>
      </c>
      <c r="T194" s="170">
        <v>0</v>
      </c>
      <c r="U194" s="166"/>
    </row>
    <row r="195" spans="1:21" ht="18" customHeight="1" x14ac:dyDescent="0.2">
      <c r="A195" s="159" t="s">
        <v>390</v>
      </c>
      <c r="B195" s="193">
        <f t="shared" si="15"/>
        <v>4</v>
      </c>
      <c r="C195" s="160">
        <f t="shared" si="16"/>
        <v>2.0000000000000004E-2</v>
      </c>
      <c r="D195" s="167">
        <v>1</v>
      </c>
      <c r="E195" s="162">
        <v>1</v>
      </c>
      <c r="F195" s="168">
        <v>0.5</v>
      </c>
      <c r="G195" s="169">
        <v>0.4</v>
      </c>
      <c r="H195" s="170">
        <v>0.1</v>
      </c>
      <c r="I195" s="162">
        <v>4</v>
      </c>
      <c r="J195" s="168">
        <v>0</v>
      </c>
      <c r="K195" s="169">
        <v>0</v>
      </c>
      <c r="L195" s="170">
        <v>0</v>
      </c>
      <c r="M195" s="162"/>
      <c r="N195" s="168">
        <v>0</v>
      </c>
      <c r="O195" s="169">
        <v>0</v>
      </c>
      <c r="P195" s="170">
        <v>0</v>
      </c>
      <c r="Q195" s="162"/>
      <c r="R195" s="168">
        <v>0</v>
      </c>
      <c r="S195" s="169">
        <v>0</v>
      </c>
      <c r="T195" s="170">
        <v>0</v>
      </c>
      <c r="U195" s="166"/>
    </row>
    <row r="196" spans="1:21" ht="18" customHeight="1" x14ac:dyDescent="0.2">
      <c r="A196" s="159" t="s">
        <v>396</v>
      </c>
      <c r="B196" s="193">
        <f t="shared" si="15"/>
        <v>6</v>
      </c>
      <c r="C196" s="160">
        <f t="shared" si="16"/>
        <v>1.2E-2</v>
      </c>
      <c r="D196" s="167">
        <v>1</v>
      </c>
      <c r="E196" s="162">
        <v>1</v>
      </c>
      <c r="F196" s="168">
        <v>0.5</v>
      </c>
      <c r="G196" s="169">
        <v>0.4</v>
      </c>
      <c r="H196" s="170">
        <v>0.06</v>
      </c>
      <c r="I196" s="162">
        <v>6</v>
      </c>
      <c r="J196" s="168">
        <v>0</v>
      </c>
      <c r="K196" s="169">
        <v>0</v>
      </c>
      <c r="L196" s="170">
        <v>0</v>
      </c>
      <c r="M196" s="162"/>
      <c r="N196" s="168">
        <v>0</v>
      </c>
      <c r="O196" s="169">
        <v>0</v>
      </c>
      <c r="P196" s="170">
        <v>0</v>
      </c>
      <c r="Q196" s="162"/>
      <c r="R196" s="168">
        <v>0</v>
      </c>
      <c r="S196" s="169">
        <v>0</v>
      </c>
      <c r="T196" s="170">
        <v>0</v>
      </c>
      <c r="U196" s="166"/>
    </row>
    <row r="197" spans="1:21" ht="18" customHeight="1" x14ac:dyDescent="0.2">
      <c r="A197" s="159" t="s">
        <v>398</v>
      </c>
      <c r="B197" s="193">
        <f t="shared" si="15"/>
        <v>8</v>
      </c>
      <c r="C197" s="160">
        <f t="shared" si="16"/>
        <v>2.0000000000000004E-2</v>
      </c>
      <c r="D197" s="167">
        <v>1</v>
      </c>
      <c r="E197" s="162">
        <v>1</v>
      </c>
      <c r="F197" s="168">
        <v>0.5</v>
      </c>
      <c r="G197" s="169">
        <v>0.4</v>
      </c>
      <c r="H197" s="170">
        <v>0.1</v>
      </c>
      <c r="I197" s="162">
        <v>8</v>
      </c>
      <c r="J197" s="168">
        <v>0</v>
      </c>
      <c r="K197" s="169">
        <v>0</v>
      </c>
      <c r="L197" s="170">
        <v>0</v>
      </c>
      <c r="M197" s="162"/>
      <c r="N197" s="168">
        <v>0</v>
      </c>
      <c r="O197" s="169">
        <v>0</v>
      </c>
      <c r="P197" s="170">
        <v>0</v>
      </c>
      <c r="Q197" s="162"/>
      <c r="R197" s="168">
        <v>0</v>
      </c>
      <c r="S197" s="169">
        <v>0</v>
      </c>
      <c r="T197" s="170">
        <v>0</v>
      </c>
      <c r="U197" s="166"/>
    </row>
    <row r="198" spans="1:21" ht="18" customHeight="1" x14ac:dyDescent="0.2">
      <c r="A198" s="159" t="s">
        <v>400</v>
      </c>
      <c r="B198" s="193">
        <f t="shared" si="15"/>
        <v>3</v>
      </c>
      <c r="C198" s="160">
        <f t="shared" si="16"/>
        <v>2.0000000000000004E-2</v>
      </c>
      <c r="D198" s="167">
        <v>1</v>
      </c>
      <c r="E198" s="162">
        <v>1</v>
      </c>
      <c r="F198" s="168">
        <v>0.5</v>
      </c>
      <c r="G198" s="169">
        <v>0.4</v>
      </c>
      <c r="H198" s="170">
        <v>0.1</v>
      </c>
      <c r="I198" s="162">
        <v>3</v>
      </c>
      <c r="J198" s="168">
        <v>0</v>
      </c>
      <c r="K198" s="169">
        <v>0</v>
      </c>
      <c r="L198" s="170">
        <v>0</v>
      </c>
      <c r="M198" s="162"/>
      <c r="N198" s="168">
        <v>0</v>
      </c>
      <c r="O198" s="169">
        <v>0</v>
      </c>
      <c r="P198" s="170">
        <v>0</v>
      </c>
      <c r="Q198" s="162"/>
      <c r="R198" s="168">
        <v>0</v>
      </c>
      <c r="S198" s="169">
        <v>0</v>
      </c>
      <c r="T198" s="170">
        <v>0</v>
      </c>
      <c r="U198" s="166"/>
    </row>
    <row r="199" spans="1:21" ht="18" customHeight="1" x14ac:dyDescent="0.2">
      <c r="A199" s="159" t="s">
        <v>402</v>
      </c>
      <c r="B199" s="210">
        <f t="shared" si="15"/>
        <v>0.04</v>
      </c>
      <c r="C199" s="209">
        <f>(F199*G199*H199)/D199</f>
        <v>1.3056000000000002E-4</v>
      </c>
      <c r="D199" s="167">
        <v>50</v>
      </c>
      <c r="E199" s="162">
        <v>1</v>
      </c>
      <c r="F199" s="168">
        <v>0.34</v>
      </c>
      <c r="G199" s="169">
        <v>0.24</v>
      </c>
      <c r="H199" s="170">
        <v>0.08</v>
      </c>
      <c r="I199" s="210">
        <v>0.04</v>
      </c>
      <c r="J199" s="168">
        <v>0</v>
      </c>
      <c r="K199" s="169">
        <v>0</v>
      </c>
      <c r="L199" s="170">
        <v>0</v>
      </c>
      <c r="M199" s="162"/>
      <c r="N199" s="168">
        <v>0</v>
      </c>
      <c r="O199" s="169">
        <v>0</v>
      </c>
      <c r="P199" s="170">
        <v>0</v>
      </c>
      <c r="Q199" s="162"/>
      <c r="R199" s="168">
        <v>0</v>
      </c>
      <c r="S199" s="169">
        <v>0</v>
      </c>
      <c r="T199" s="170">
        <v>0</v>
      </c>
      <c r="U199" s="166"/>
    </row>
    <row r="200" spans="1:21" s="25" customFormat="1" ht="18" customHeight="1" x14ac:dyDescent="0.2">
      <c r="A200" s="159" t="s">
        <v>404</v>
      </c>
      <c r="B200" s="210">
        <f t="shared" si="15"/>
        <v>0.04</v>
      </c>
      <c r="C200" s="209">
        <f t="shared" ref="C200:C203" si="17">(F200*G200*H200)/D200</f>
        <v>1.3056000000000002E-4</v>
      </c>
      <c r="D200" s="167">
        <v>50</v>
      </c>
      <c r="E200" s="162">
        <v>1</v>
      </c>
      <c r="F200" s="168">
        <v>0.34</v>
      </c>
      <c r="G200" s="169">
        <v>0.24</v>
      </c>
      <c r="H200" s="170">
        <v>0.08</v>
      </c>
      <c r="I200" s="210">
        <v>0.04</v>
      </c>
      <c r="J200" s="168">
        <v>0</v>
      </c>
      <c r="K200" s="169">
        <v>0</v>
      </c>
      <c r="L200" s="170">
        <v>0</v>
      </c>
      <c r="M200" s="162"/>
      <c r="N200" s="168">
        <v>0</v>
      </c>
      <c r="O200" s="169">
        <v>0</v>
      </c>
      <c r="P200" s="170">
        <v>0</v>
      </c>
      <c r="Q200" s="162"/>
      <c r="R200" s="168">
        <v>0</v>
      </c>
      <c r="S200" s="169">
        <v>0</v>
      </c>
      <c r="T200" s="170">
        <v>0</v>
      </c>
      <c r="U200" s="166"/>
    </row>
    <row r="201" spans="1:21" ht="18" customHeight="1" x14ac:dyDescent="0.2">
      <c r="A201" s="159" t="s">
        <v>406</v>
      </c>
      <c r="B201" s="210">
        <f t="shared" si="15"/>
        <v>0.04</v>
      </c>
      <c r="C201" s="209">
        <f t="shared" si="17"/>
        <v>1.3056000000000002E-4</v>
      </c>
      <c r="D201" s="167">
        <v>50</v>
      </c>
      <c r="E201" s="162">
        <v>1</v>
      </c>
      <c r="F201" s="168">
        <v>0.34</v>
      </c>
      <c r="G201" s="169">
        <v>0.24</v>
      </c>
      <c r="H201" s="170">
        <v>0.08</v>
      </c>
      <c r="I201" s="210">
        <v>0.04</v>
      </c>
      <c r="J201" s="168">
        <v>0</v>
      </c>
      <c r="K201" s="169">
        <v>0</v>
      </c>
      <c r="L201" s="170">
        <v>0</v>
      </c>
      <c r="M201" s="162"/>
      <c r="N201" s="168">
        <v>0</v>
      </c>
      <c r="O201" s="169">
        <v>0</v>
      </c>
      <c r="P201" s="170">
        <v>0</v>
      </c>
      <c r="Q201" s="162"/>
      <c r="R201" s="168">
        <v>0</v>
      </c>
      <c r="S201" s="169">
        <v>0</v>
      </c>
      <c r="T201" s="170">
        <v>0</v>
      </c>
      <c r="U201" s="166"/>
    </row>
    <row r="202" spans="1:21" ht="18" customHeight="1" x14ac:dyDescent="0.2">
      <c r="A202" s="159" t="s">
        <v>408</v>
      </c>
      <c r="B202" s="210">
        <f t="shared" si="15"/>
        <v>0.04</v>
      </c>
      <c r="C202" s="209">
        <f t="shared" si="17"/>
        <v>1.3056000000000002E-4</v>
      </c>
      <c r="D202" s="167">
        <v>50</v>
      </c>
      <c r="E202" s="162">
        <v>1</v>
      </c>
      <c r="F202" s="168">
        <v>0.34</v>
      </c>
      <c r="G202" s="169">
        <v>0.24</v>
      </c>
      <c r="H202" s="170">
        <v>0.08</v>
      </c>
      <c r="I202" s="210">
        <v>0.04</v>
      </c>
      <c r="J202" s="168">
        <v>0</v>
      </c>
      <c r="K202" s="169">
        <v>0</v>
      </c>
      <c r="L202" s="170">
        <v>0</v>
      </c>
      <c r="M202" s="162"/>
      <c r="N202" s="168">
        <v>0</v>
      </c>
      <c r="O202" s="169">
        <v>0</v>
      </c>
      <c r="P202" s="170">
        <v>0</v>
      </c>
      <c r="Q202" s="162"/>
      <c r="R202" s="168">
        <v>0</v>
      </c>
      <c r="S202" s="169">
        <v>0</v>
      </c>
      <c r="T202" s="170">
        <v>0</v>
      </c>
      <c r="U202" s="166"/>
    </row>
    <row r="203" spans="1:21" ht="18" customHeight="1" thickBot="1" x14ac:dyDescent="0.25">
      <c r="A203" s="200" t="s">
        <v>410</v>
      </c>
      <c r="B203" s="210">
        <f t="shared" si="15"/>
        <v>0.05</v>
      </c>
      <c r="C203" s="209">
        <f t="shared" si="17"/>
        <v>1.3056000000000002E-4</v>
      </c>
      <c r="D203" s="167">
        <v>50</v>
      </c>
      <c r="E203" s="201">
        <v>1</v>
      </c>
      <c r="F203" s="172">
        <v>0.34</v>
      </c>
      <c r="G203" s="173">
        <v>0.24</v>
      </c>
      <c r="H203" s="174">
        <v>0.08</v>
      </c>
      <c r="I203" s="210">
        <v>0.05</v>
      </c>
      <c r="J203" s="172">
        <v>0</v>
      </c>
      <c r="K203" s="173">
        <v>0</v>
      </c>
      <c r="L203" s="174">
        <v>0</v>
      </c>
      <c r="M203" s="201"/>
      <c r="N203" s="172">
        <v>0</v>
      </c>
      <c r="O203" s="173">
        <v>0</v>
      </c>
      <c r="P203" s="174">
        <v>0</v>
      </c>
      <c r="Q203" s="201"/>
      <c r="R203" s="172">
        <v>0</v>
      </c>
      <c r="S203" s="173">
        <v>0</v>
      </c>
      <c r="T203" s="174">
        <v>0</v>
      </c>
      <c r="U203" s="202"/>
    </row>
    <row r="204" spans="1:21" s="94" customFormat="1" ht="36.75" thickBot="1" x14ac:dyDescent="0.25">
      <c r="A204" s="256" t="s">
        <v>579</v>
      </c>
      <c r="B204" s="257">
        <f t="shared" si="15"/>
        <v>0</v>
      </c>
      <c r="C204" s="258">
        <f t="shared" ref="C204:C267" si="18">(F204*G204*H204)+(J204*K204*L204)+(N204*O204*P204)+(R204*S204*T204)</f>
        <v>0</v>
      </c>
      <c r="D204" s="259"/>
      <c r="E204" s="260"/>
      <c r="F204" s="261">
        <v>0</v>
      </c>
      <c r="G204" s="261">
        <v>0</v>
      </c>
      <c r="H204" s="261">
        <v>0</v>
      </c>
      <c r="I204" s="260"/>
      <c r="J204" s="261">
        <v>0</v>
      </c>
      <c r="K204" s="261">
        <v>0</v>
      </c>
      <c r="L204" s="261">
        <v>0</v>
      </c>
      <c r="M204" s="260"/>
      <c r="N204" s="261">
        <v>0</v>
      </c>
      <c r="O204" s="261">
        <v>0</v>
      </c>
      <c r="P204" s="261">
        <v>0</v>
      </c>
      <c r="Q204" s="260"/>
      <c r="R204" s="261">
        <v>0</v>
      </c>
      <c r="S204" s="261">
        <v>0</v>
      </c>
      <c r="T204" s="261">
        <v>0</v>
      </c>
      <c r="U204" s="262"/>
    </row>
    <row r="205" spans="1:21" s="94" customFormat="1" ht="24.75" thickBot="1" x14ac:dyDescent="0.25">
      <c r="A205" s="263" t="s">
        <v>580</v>
      </c>
      <c r="B205" s="257">
        <f t="shared" si="15"/>
        <v>0</v>
      </c>
      <c r="C205" s="258">
        <f t="shared" si="18"/>
        <v>0</v>
      </c>
      <c r="D205" s="259"/>
      <c r="E205" s="260"/>
      <c r="F205" s="261">
        <v>0</v>
      </c>
      <c r="G205" s="261">
        <v>0</v>
      </c>
      <c r="H205" s="261">
        <v>0</v>
      </c>
      <c r="I205" s="260"/>
      <c r="J205" s="261">
        <v>0</v>
      </c>
      <c r="K205" s="261">
        <v>0</v>
      </c>
      <c r="L205" s="261">
        <v>0</v>
      </c>
      <c r="M205" s="260"/>
      <c r="N205" s="261">
        <v>0</v>
      </c>
      <c r="O205" s="261">
        <v>0</v>
      </c>
      <c r="P205" s="261">
        <v>0</v>
      </c>
      <c r="Q205" s="260"/>
      <c r="R205" s="261">
        <v>0</v>
      </c>
      <c r="S205" s="261">
        <v>0</v>
      </c>
      <c r="T205" s="261">
        <v>0</v>
      </c>
      <c r="U205" s="262"/>
    </row>
    <row r="206" spans="1:21" s="94" customFormat="1" x14ac:dyDescent="0.2">
      <c r="A206" s="283" t="s">
        <v>581</v>
      </c>
      <c r="B206" s="210">
        <f t="shared" si="15"/>
        <v>33</v>
      </c>
      <c r="C206" s="284">
        <f t="shared" si="18"/>
        <v>0.10816000000000001</v>
      </c>
      <c r="D206" s="285">
        <v>1</v>
      </c>
      <c r="E206" s="214">
        <v>1</v>
      </c>
      <c r="F206" s="286">
        <v>1.04</v>
      </c>
      <c r="G206" s="287">
        <v>0.65</v>
      </c>
      <c r="H206" s="288">
        <v>0.16</v>
      </c>
      <c r="I206" s="251">
        <v>33</v>
      </c>
      <c r="J206" s="211">
        <v>0</v>
      </c>
      <c r="K206" s="212">
        <v>0</v>
      </c>
      <c r="L206" s="213">
        <v>0</v>
      </c>
      <c r="M206" s="214"/>
      <c r="N206" s="211">
        <v>0</v>
      </c>
      <c r="O206" s="212">
        <v>0</v>
      </c>
      <c r="P206" s="213">
        <v>0</v>
      </c>
      <c r="Q206" s="214"/>
      <c r="R206" s="211">
        <v>0</v>
      </c>
      <c r="S206" s="212">
        <v>0</v>
      </c>
      <c r="T206" s="213">
        <v>0</v>
      </c>
      <c r="U206" s="215"/>
    </row>
    <row r="207" spans="1:21" s="94" customFormat="1" x14ac:dyDescent="0.2">
      <c r="A207" s="289" t="s">
        <v>582</v>
      </c>
      <c r="B207" s="210">
        <f t="shared" si="15"/>
        <v>46</v>
      </c>
      <c r="C207" s="284">
        <f t="shared" si="18"/>
        <v>0.12896000000000002</v>
      </c>
      <c r="D207" s="285">
        <v>1</v>
      </c>
      <c r="E207" s="214">
        <v>1</v>
      </c>
      <c r="F207" s="290">
        <v>1.24</v>
      </c>
      <c r="G207" s="291">
        <v>0.65</v>
      </c>
      <c r="H207" s="292">
        <v>0.16</v>
      </c>
      <c r="I207" s="251">
        <v>46</v>
      </c>
      <c r="J207" s="211">
        <v>0</v>
      </c>
      <c r="K207" s="212">
        <v>0</v>
      </c>
      <c r="L207" s="213">
        <v>0</v>
      </c>
      <c r="M207" s="214"/>
      <c r="N207" s="211">
        <v>0</v>
      </c>
      <c r="O207" s="212">
        <v>0</v>
      </c>
      <c r="P207" s="213">
        <v>0</v>
      </c>
      <c r="Q207" s="214"/>
      <c r="R207" s="211">
        <v>0</v>
      </c>
      <c r="S207" s="212">
        <v>0</v>
      </c>
      <c r="T207" s="213">
        <v>0</v>
      </c>
      <c r="U207" s="215"/>
    </row>
    <row r="208" spans="1:21" x14ac:dyDescent="0.2">
      <c r="A208" s="289" t="s">
        <v>583</v>
      </c>
      <c r="B208" s="210">
        <f t="shared" si="15"/>
        <v>24</v>
      </c>
      <c r="C208" s="284">
        <f t="shared" si="18"/>
        <v>5.9150000000000008E-2</v>
      </c>
      <c r="D208" s="285">
        <v>1</v>
      </c>
      <c r="E208" s="214">
        <v>1</v>
      </c>
      <c r="F208" s="290">
        <v>0.65</v>
      </c>
      <c r="G208" s="291">
        <v>0.65</v>
      </c>
      <c r="H208" s="292">
        <v>0.14000000000000001</v>
      </c>
      <c r="I208" s="251">
        <v>24</v>
      </c>
      <c r="J208" s="211">
        <v>0</v>
      </c>
      <c r="K208" s="212">
        <v>0</v>
      </c>
      <c r="L208" s="213">
        <v>0</v>
      </c>
      <c r="M208" s="214"/>
      <c r="N208" s="211">
        <v>0</v>
      </c>
      <c r="O208" s="212">
        <v>0</v>
      </c>
      <c r="P208" s="213">
        <v>0</v>
      </c>
      <c r="Q208" s="214"/>
      <c r="R208" s="211">
        <v>0</v>
      </c>
      <c r="S208" s="212">
        <v>0</v>
      </c>
      <c r="T208" s="213">
        <v>0</v>
      </c>
      <c r="U208" s="215"/>
    </row>
    <row r="209" spans="1:21" x14ac:dyDescent="0.2">
      <c r="A209" s="289" t="s">
        <v>584</v>
      </c>
      <c r="B209" s="210">
        <f t="shared" si="15"/>
        <v>30</v>
      </c>
      <c r="C209" s="284">
        <f t="shared" si="18"/>
        <v>7.7350000000000002E-2</v>
      </c>
      <c r="D209" s="285">
        <v>1</v>
      </c>
      <c r="E209" s="214">
        <v>1</v>
      </c>
      <c r="F209" s="290">
        <v>0.85</v>
      </c>
      <c r="G209" s="291">
        <v>0.65</v>
      </c>
      <c r="H209" s="292">
        <v>0.14000000000000001</v>
      </c>
      <c r="I209" s="251">
        <v>30</v>
      </c>
      <c r="J209" s="211">
        <v>0</v>
      </c>
      <c r="K209" s="212">
        <v>0</v>
      </c>
      <c r="L209" s="213">
        <v>0</v>
      </c>
      <c r="M209" s="214"/>
      <c r="N209" s="211">
        <v>0</v>
      </c>
      <c r="O209" s="212">
        <v>0</v>
      </c>
      <c r="P209" s="213">
        <v>0</v>
      </c>
      <c r="Q209" s="214"/>
      <c r="R209" s="211">
        <v>0</v>
      </c>
      <c r="S209" s="212">
        <v>0</v>
      </c>
      <c r="T209" s="213">
        <v>0</v>
      </c>
      <c r="U209" s="215"/>
    </row>
    <row r="210" spans="1:21" x14ac:dyDescent="0.2">
      <c r="A210" s="289" t="s">
        <v>585</v>
      </c>
      <c r="B210" s="210">
        <f t="shared" si="15"/>
        <v>44</v>
      </c>
      <c r="C210" s="284">
        <f t="shared" si="18"/>
        <v>0.14144000000000001</v>
      </c>
      <c r="D210" s="285">
        <v>1</v>
      </c>
      <c r="E210" s="214">
        <v>1</v>
      </c>
      <c r="F210" s="290">
        <v>1.04</v>
      </c>
      <c r="G210" s="291">
        <v>0.85</v>
      </c>
      <c r="H210" s="292">
        <v>0.16</v>
      </c>
      <c r="I210" s="251">
        <v>44</v>
      </c>
      <c r="J210" s="211">
        <v>0</v>
      </c>
      <c r="K210" s="212">
        <v>0</v>
      </c>
      <c r="L210" s="213">
        <v>0</v>
      </c>
      <c r="M210" s="214"/>
      <c r="N210" s="211">
        <v>0</v>
      </c>
      <c r="O210" s="212">
        <v>0</v>
      </c>
      <c r="P210" s="213">
        <v>0</v>
      </c>
      <c r="Q210" s="214"/>
      <c r="R210" s="211">
        <v>0</v>
      </c>
      <c r="S210" s="212">
        <v>0</v>
      </c>
      <c r="T210" s="213">
        <v>0</v>
      </c>
      <c r="U210" s="215"/>
    </row>
    <row r="211" spans="1:21" x14ac:dyDescent="0.2">
      <c r="A211" s="289" t="s">
        <v>586</v>
      </c>
      <c r="B211" s="210">
        <f t="shared" si="15"/>
        <v>52</v>
      </c>
      <c r="C211" s="284">
        <f t="shared" si="18"/>
        <v>0.16864000000000001</v>
      </c>
      <c r="D211" s="285">
        <v>1</v>
      </c>
      <c r="E211" s="214">
        <v>1</v>
      </c>
      <c r="F211" s="290">
        <v>1.24</v>
      </c>
      <c r="G211" s="291">
        <v>0.85</v>
      </c>
      <c r="H211" s="292">
        <v>0.16</v>
      </c>
      <c r="I211" s="251">
        <v>52</v>
      </c>
      <c r="J211" s="211">
        <v>0</v>
      </c>
      <c r="K211" s="212">
        <v>0</v>
      </c>
      <c r="L211" s="213">
        <v>0</v>
      </c>
      <c r="M211" s="214"/>
      <c r="N211" s="211">
        <v>0</v>
      </c>
      <c r="O211" s="212">
        <v>0</v>
      </c>
      <c r="P211" s="213">
        <v>0</v>
      </c>
      <c r="Q211" s="214"/>
      <c r="R211" s="211">
        <v>0</v>
      </c>
      <c r="S211" s="212">
        <v>0</v>
      </c>
      <c r="T211" s="213">
        <v>0</v>
      </c>
      <c r="U211" s="215"/>
    </row>
    <row r="212" spans="1:21" ht="12.75" thickBot="1" x14ac:dyDescent="0.25">
      <c r="A212" s="293" t="s">
        <v>587</v>
      </c>
      <c r="B212" s="210">
        <f t="shared" si="15"/>
        <v>36</v>
      </c>
      <c r="C212" s="284">
        <f t="shared" si="18"/>
        <v>0.11559999999999999</v>
      </c>
      <c r="D212" s="285">
        <v>1</v>
      </c>
      <c r="E212" s="214">
        <v>1</v>
      </c>
      <c r="F212" s="294">
        <v>0.85</v>
      </c>
      <c r="G212" s="295">
        <v>0.85</v>
      </c>
      <c r="H212" s="296">
        <v>0.16</v>
      </c>
      <c r="I212" s="251">
        <v>36</v>
      </c>
      <c r="J212" s="211">
        <v>0</v>
      </c>
      <c r="K212" s="212">
        <v>0</v>
      </c>
      <c r="L212" s="213">
        <v>0</v>
      </c>
      <c r="M212" s="214"/>
      <c r="N212" s="211">
        <v>0</v>
      </c>
      <c r="O212" s="212">
        <v>0</v>
      </c>
      <c r="P212" s="213">
        <v>0</v>
      </c>
      <c r="Q212" s="214"/>
      <c r="R212" s="211">
        <v>0</v>
      </c>
      <c r="S212" s="212">
        <v>0</v>
      </c>
      <c r="T212" s="213">
        <v>0</v>
      </c>
      <c r="U212" s="215"/>
    </row>
    <row r="213" spans="1:21" ht="24.75" thickBot="1" x14ac:dyDescent="0.25">
      <c r="A213" s="263" t="s">
        <v>588</v>
      </c>
      <c r="B213" s="297">
        <f t="shared" si="15"/>
        <v>0</v>
      </c>
      <c r="C213" s="298">
        <f t="shared" si="18"/>
        <v>0</v>
      </c>
      <c r="D213" s="259"/>
      <c r="E213" s="273"/>
      <c r="F213" s="261">
        <v>0</v>
      </c>
      <c r="G213" s="261">
        <v>0</v>
      </c>
      <c r="H213" s="261">
        <v>0</v>
      </c>
      <c r="I213" s="273"/>
      <c r="J213" s="261">
        <v>0</v>
      </c>
      <c r="K213" s="261">
        <v>0</v>
      </c>
      <c r="L213" s="261">
        <v>0</v>
      </c>
      <c r="M213" s="273"/>
      <c r="N213" s="261">
        <v>0</v>
      </c>
      <c r="O213" s="261">
        <v>0</v>
      </c>
      <c r="P213" s="261">
        <v>0</v>
      </c>
      <c r="Q213" s="273"/>
      <c r="R213" s="261">
        <v>0</v>
      </c>
      <c r="S213" s="261">
        <v>0</v>
      </c>
      <c r="T213" s="261">
        <v>0</v>
      </c>
      <c r="U213" s="274"/>
    </row>
    <row r="214" spans="1:21" x14ac:dyDescent="0.2">
      <c r="A214" s="283" t="s">
        <v>589</v>
      </c>
      <c r="B214" s="299">
        <f t="shared" si="15"/>
        <v>22</v>
      </c>
      <c r="C214" s="300">
        <f t="shared" si="18"/>
        <v>0.12731200000000001</v>
      </c>
      <c r="D214" s="301">
        <v>1</v>
      </c>
      <c r="E214" s="302">
        <v>1</v>
      </c>
      <c r="F214" s="286">
        <v>1.0900000000000001</v>
      </c>
      <c r="G214" s="287">
        <v>0.73</v>
      </c>
      <c r="H214" s="288">
        <v>0.16</v>
      </c>
      <c r="I214" s="303">
        <v>22</v>
      </c>
      <c r="J214" s="222">
        <v>0</v>
      </c>
      <c r="K214" s="223">
        <v>0</v>
      </c>
      <c r="L214" s="224">
        <v>0</v>
      </c>
      <c r="M214" s="302"/>
      <c r="N214" s="222">
        <v>0</v>
      </c>
      <c r="O214" s="223">
        <v>0</v>
      </c>
      <c r="P214" s="224">
        <v>0</v>
      </c>
      <c r="Q214" s="302"/>
      <c r="R214" s="222">
        <v>0</v>
      </c>
      <c r="S214" s="223">
        <v>0</v>
      </c>
      <c r="T214" s="224">
        <v>0</v>
      </c>
      <c r="U214" s="302"/>
    </row>
    <row r="215" spans="1:21" x14ac:dyDescent="0.2">
      <c r="A215" s="289" t="s">
        <v>590</v>
      </c>
      <c r="B215" s="210">
        <f t="shared" si="15"/>
        <v>21</v>
      </c>
      <c r="C215" s="284">
        <f t="shared" si="18"/>
        <v>0.12731200000000001</v>
      </c>
      <c r="D215" s="301">
        <v>1</v>
      </c>
      <c r="E215" s="304">
        <v>1</v>
      </c>
      <c r="F215" s="290">
        <v>1.0900000000000001</v>
      </c>
      <c r="G215" s="291">
        <v>0.73</v>
      </c>
      <c r="H215" s="292">
        <v>0.16</v>
      </c>
      <c r="I215" s="305">
        <v>21</v>
      </c>
      <c r="J215" s="211">
        <v>0</v>
      </c>
      <c r="K215" s="212">
        <v>0</v>
      </c>
      <c r="L215" s="213">
        <v>0</v>
      </c>
      <c r="M215" s="304"/>
      <c r="N215" s="211">
        <v>0</v>
      </c>
      <c r="O215" s="212">
        <v>0</v>
      </c>
      <c r="P215" s="213">
        <v>0</v>
      </c>
      <c r="Q215" s="304"/>
      <c r="R215" s="211">
        <v>0</v>
      </c>
      <c r="S215" s="212">
        <v>0</v>
      </c>
      <c r="T215" s="213">
        <v>0</v>
      </c>
      <c r="U215" s="304"/>
    </row>
    <row r="216" spans="1:21" x14ac:dyDescent="0.2">
      <c r="A216" s="289" t="s">
        <v>620</v>
      </c>
      <c r="B216" s="210">
        <f t="shared" si="15"/>
        <v>17</v>
      </c>
      <c r="C216" s="284">
        <f t="shared" si="18"/>
        <v>0.11139800000000002</v>
      </c>
      <c r="D216" s="301">
        <v>1</v>
      </c>
      <c r="E216" s="304">
        <v>1</v>
      </c>
      <c r="F216" s="290">
        <v>1.0900000000000001</v>
      </c>
      <c r="G216" s="291">
        <v>0.73</v>
      </c>
      <c r="H216" s="292">
        <v>0.14000000000000001</v>
      </c>
      <c r="I216" s="305">
        <v>17</v>
      </c>
      <c r="J216" s="211">
        <v>0</v>
      </c>
      <c r="K216" s="212">
        <v>0</v>
      </c>
      <c r="L216" s="213">
        <v>0</v>
      </c>
      <c r="M216" s="304"/>
      <c r="N216" s="211">
        <v>0</v>
      </c>
      <c r="O216" s="212">
        <v>0</v>
      </c>
      <c r="P216" s="213">
        <v>0</v>
      </c>
      <c r="Q216" s="304"/>
      <c r="R216" s="211">
        <v>0</v>
      </c>
      <c r="S216" s="212">
        <v>0</v>
      </c>
      <c r="T216" s="213">
        <v>0</v>
      </c>
      <c r="U216" s="304"/>
    </row>
    <row r="217" spans="1:21" x14ac:dyDescent="0.2">
      <c r="A217" s="272" t="s">
        <v>591</v>
      </c>
      <c r="B217" s="264">
        <f t="shared" si="15"/>
        <v>0</v>
      </c>
      <c r="C217" s="265">
        <f t="shared" si="18"/>
        <v>0</v>
      </c>
      <c r="D217" s="306">
        <v>1</v>
      </c>
      <c r="E217" s="307">
        <v>1</v>
      </c>
      <c r="F217" s="308">
        <v>0</v>
      </c>
      <c r="G217" s="309">
        <v>0</v>
      </c>
      <c r="H217" s="310">
        <v>0</v>
      </c>
      <c r="I217" s="311"/>
      <c r="J217" s="267">
        <v>0</v>
      </c>
      <c r="K217" s="268">
        <v>0</v>
      </c>
      <c r="L217" s="269">
        <v>0</v>
      </c>
      <c r="M217" s="307"/>
      <c r="N217" s="267">
        <v>0</v>
      </c>
      <c r="O217" s="268">
        <v>0</v>
      </c>
      <c r="P217" s="269">
        <v>0</v>
      </c>
      <c r="Q217" s="307"/>
      <c r="R217" s="267">
        <v>0</v>
      </c>
      <c r="S217" s="268">
        <v>0</v>
      </c>
      <c r="T217" s="269">
        <v>0</v>
      </c>
      <c r="U217" s="307"/>
    </row>
    <row r="218" spans="1:21" x14ac:dyDescent="0.2">
      <c r="A218" s="289" t="s">
        <v>592</v>
      </c>
      <c r="B218" s="210">
        <f t="shared" si="15"/>
        <v>27</v>
      </c>
      <c r="C218" s="284">
        <f t="shared" si="18"/>
        <v>0.15417600000000001</v>
      </c>
      <c r="D218" s="301">
        <v>1</v>
      </c>
      <c r="E218" s="304">
        <v>1</v>
      </c>
      <c r="F218" s="290">
        <v>1.32</v>
      </c>
      <c r="G218" s="291">
        <v>0.73</v>
      </c>
      <c r="H218" s="292">
        <v>0.16</v>
      </c>
      <c r="I218" s="305">
        <v>27</v>
      </c>
      <c r="J218" s="211">
        <v>0</v>
      </c>
      <c r="K218" s="212">
        <v>0</v>
      </c>
      <c r="L218" s="213">
        <v>0</v>
      </c>
      <c r="M218" s="304"/>
      <c r="N218" s="211">
        <v>0</v>
      </c>
      <c r="O218" s="212">
        <v>0</v>
      </c>
      <c r="P218" s="213">
        <v>0</v>
      </c>
      <c r="Q218" s="304"/>
      <c r="R218" s="211">
        <v>0</v>
      </c>
      <c r="S218" s="212">
        <v>0</v>
      </c>
      <c r="T218" s="213">
        <v>0</v>
      </c>
      <c r="U218" s="304"/>
    </row>
    <row r="219" spans="1:21" x14ac:dyDescent="0.2">
      <c r="A219" s="289" t="s">
        <v>593</v>
      </c>
      <c r="B219" s="210">
        <f t="shared" si="15"/>
        <v>24</v>
      </c>
      <c r="C219" s="284">
        <f t="shared" si="18"/>
        <v>0.15417600000000001</v>
      </c>
      <c r="D219" s="301">
        <v>1</v>
      </c>
      <c r="E219" s="304">
        <v>1</v>
      </c>
      <c r="F219" s="290">
        <v>1.32</v>
      </c>
      <c r="G219" s="291">
        <v>0.73</v>
      </c>
      <c r="H219" s="292">
        <v>0.16</v>
      </c>
      <c r="I219" s="305">
        <v>24</v>
      </c>
      <c r="J219" s="211">
        <v>0</v>
      </c>
      <c r="K219" s="212">
        <v>0</v>
      </c>
      <c r="L219" s="213">
        <v>0</v>
      </c>
      <c r="M219" s="304"/>
      <c r="N219" s="211">
        <v>0</v>
      </c>
      <c r="O219" s="212">
        <v>0</v>
      </c>
      <c r="P219" s="213">
        <v>0</v>
      </c>
      <c r="Q219" s="304"/>
      <c r="R219" s="211">
        <v>0</v>
      </c>
      <c r="S219" s="212">
        <v>0</v>
      </c>
      <c r="T219" s="213">
        <v>0</v>
      </c>
      <c r="U219" s="304"/>
    </row>
    <row r="220" spans="1:21" x14ac:dyDescent="0.2">
      <c r="A220" s="289" t="s">
        <v>621</v>
      </c>
      <c r="B220" s="210">
        <f t="shared" si="15"/>
        <v>21</v>
      </c>
      <c r="C220" s="284">
        <f t="shared" si="18"/>
        <v>0.13490400000000002</v>
      </c>
      <c r="D220" s="301">
        <v>1</v>
      </c>
      <c r="E220" s="304">
        <v>1</v>
      </c>
      <c r="F220" s="290">
        <v>1.32</v>
      </c>
      <c r="G220" s="291">
        <v>0.73</v>
      </c>
      <c r="H220" s="292">
        <v>0.14000000000000001</v>
      </c>
      <c r="I220" s="305">
        <v>21</v>
      </c>
      <c r="J220" s="211">
        <v>0</v>
      </c>
      <c r="K220" s="212">
        <v>0</v>
      </c>
      <c r="L220" s="213">
        <v>0</v>
      </c>
      <c r="M220" s="304"/>
      <c r="N220" s="211">
        <v>0</v>
      </c>
      <c r="O220" s="212">
        <v>0</v>
      </c>
      <c r="P220" s="213">
        <v>0</v>
      </c>
      <c r="Q220" s="304"/>
      <c r="R220" s="211">
        <v>0</v>
      </c>
      <c r="S220" s="212">
        <v>0</v>
      </c>
      <c r="T220" s="213">
        <v>0</v>
      </c>
      <c r="U220" s="304"/>
    </row>
    <row r="221" spans="1:21" x14ac:dyDescent="0.2">
      <c r="A221" s="289" t="s">
        <v>594</v>
      </c>
      <c r="B221" s="210">
        <f t="shared" si="15"/>
        <v>23</v>
      </c>
      <c r="C221" s="284">
        <f t="shared" si="18"/>
        <v>0.152064</v>
      </c>
      <c r="D221" s="301">
        <v>1</v>
      </c>
      <c r="E221" s="304">
        <v>1</v>
      </c>
      <c r="F221" s="290">
        <v>1.32</v>
      </c>
      <c r="G221" s="291">
        <v>0.72</v>
      </c>
      <c r="H221" s="292">
        <v>0.16</v>
      </c>
      <c r="I221" s="305">
        <v>23</v>
      </c>
      <c r="J221" s="211">
        <v>0</v>
      </c>
      <c r="K221" s="212">
        <v>0</v>
      </c>
      <c r="L221" s="213">
        <v>0</v>
      </c>
      <c r="M221" s="304"/>
      <c r="N221" s="211">
        <v>0</v>
      </c>
      <c r="O221" s="212">
        <v>0</v>
      </c>
      <c r="P221" s="213">
        <v>0</v>
      </c>
      <c r="Q221" s="304"/>
      <c r="R221" s="211">
        <v>0</v>
      </c>
      <c r="S221" s="212">
        <v>0</v>
      </c>
      <c r="T221" s="213">
        <v>0</v>
      </c>
      <c r="U221" s="304"/>
    </row>
    <row r="222" spans="1:21" x14ac:dyDescent="0.2">
      <c r="A222" s="289" t="s">
        <v>595</v>
      </c>
      <c r="B222" s="210">
        <f t="shared" si="15"/>
        <v>21</v>
      </c>
      <c r="C222" s="284">
        <f t="shared" si="18"/>
        <v>0.15417600000000001</v>
      </c>
      <c r="D222" s="301">
        <v>1</v>
      </c>
      <c r="E222" s="304">
        <v>1</v>
      </c>
      <c r="F222" s="290">
        <v>1.32</v>
      </c>
      <c r="G222" s="291">
        <v>0.73</v>
      </c>
      <c r="H222" s="292">
        <v>0.16</v>
      </c>
      <c r="I222" s="305">
        <v>21</v>
      </c>
      <c r="J222" s="211">
        <v>0</v>
      </c>
      <c r="K222" s="212">
        <v>0</v>
      </c>
      <c r="L222" s="213">
        <v>0</v>
      </c>
      <c r="M222" s="304"/>
      <c r="N222" s="211">
        <v>0</v>
      </c>
      <c r="O222" s="212">
        <v>0</v>
      </c>
      <c r="P222" s="213">
        <v>0</v>
      </c>
      <c r="Q222" s="304"/>
      <c r="R222" s="211">
        <v>0</v>
      </c>
      <c r="S222" s="212">
        <v>0</v>
      </c>
      <c r="T222" s="213">
        <v>0</v>
      </c>
      <c r="U222" s="304"/>
    </row>
    <row r="223" spans="1:21" x14ac:dyDescent="0.2">
      <c r="A223" s="289" t="s">
        <v>596</v>
      </c>
      <c r="B223" s="210">
        <f t="shared" si="15"/>
        <v>34</v>
      </c>
      <c r="C223" s="284">
        <f t="shared" si="18"/>
        <v>0.179872</v>
      </c>
      <c r="D223" s="301">
        <v>1</v>
      </c>
      <c r="E223" s="304">
        <v>1</v>
      </c>
      <c r="F223" s="290">
        <v>1.54</v>
      </c>
      <c r="G223" s="291">
        <v>0.73</v>
      </c>
      <c r="H223" s="292">
        <v>0.16</v>
      </c>
      <c r="I223" s="305">
        <v>34</v>
      </c>
      <c r="J223" s="211">
        <v>0</v>
      </c>
      <c r="K223" s="212">
        <v>0</v>
      </c>
      <c r="L223" s="213">
        <v>0</v>
      </c>
      <c r="M223" s="304"/>
      <c r="N223" s="211">
        <v>0</v>
      </c>
      <c r="O223" s="212">
        <v>0</v>
      </c>
      <c r="P223" s="213">
        <v>0</v>
      </c>
      <c r="Q223" s="304"/>
      <c r="R223" s="211">
        <v>0</v>
      </c>
      <c r="S223" s="212">
        <v>0</v>
      </c>
      <c r="T223" s="213">
        <v>0</v>
      </c>
      <c r="U223" s="304"/>
    </row>
    <row r="224" spans="1:21" x14ac:dyDescent="0.2">
      <c r="A224" s="289" t="s">
        <v>597</v>
      </c>
      <c r="B224" s="210">
        <f t="shared" si="15"/>
        <v>29</v>
      </c>
      <c r="C224" s="284">
        <f t="shared" si="18"/>
        <v>0.179872</v>
      </c>
      <c r="D224" s="301">
        <v>1</v>
      </c>
      <c r="E224" s="304">
        <v>1</v>
      </c>
      <c r="F224" s="290">
        <v>1.54</v>
      </c>
      <c r="G224" s="291">
        <v>0.73</v>
      </c>
      <c r="H224" s="292">
        <v>0.16</v>
      </c>
      <c r="I224" s="305">
        <v>29</v>
      </c>
      <c r="J224" s="211">
        <v>0</v>
      </c>
      <c r="K224" s="212">
        <v>0</v>
      </c>
      <c r="L224" s="213">
        <v>0</v>
      </c>
      <c r="M224" s="304"/>
      <c r="N224" s="211">
        <v>0</v>
      </c>
      <c r="O224" s="212">
        <v>0</v>
      </c>
      <c r="P224" s="213">
        <v>0</v>
      </c>
      <c r="Q224" s="304"/>
      <c r="R224" s="211">
        <v>0</v>
      </c>
      <c r="S224" s="212">
        <v>0</v>
      </c>
      <c r="T224" s="213">
        <v>0</v>
      </c>
      <c r="U224" s="304"/>
    </row>
    <row r="225" spans="1:21" x14ac:dyDescent="0.2">
      <c r="A225" s="289" t="s">
        <v>622</v>
      </c>
      <c r="B225" s="210">
        <f t="shared" si="15"/>
        <v>26</v>
      </c>
      <c r="C225" s="284">
        <f t="shared" si="18"/>
        <v>0.15738800000000003</v>
      </c>
      <c r="D225" s="301">
        <v>1</v>
      </c>
      <c r="E225" s="304">
        <v>1</v>
      </c>
      <c r="F225" s="290">
        <v>1.54</v>
      </c>
      <c r="G225" s="291">
        <v>0.73</v>
      </c>
      <c r="H225" s="292">
        <v>0.14000000000000001</v>
      </c>
      <c r="I225" s="305">
        <v>26</v>
      </c>
      <c r="J225" s="211">
        <v>0</v>
      </c>
      <c r="K225" s="212">
        <v>0</v>
      </c>
      <c r="L225" s="213">
        <v>0</v>
      </c>
      <c r="M225" s="304"/>
      <c r="N225" s="211">
        <v>0</v>
      </c>
      <c r="O225" s="212">
        <v>0</v>
      </c>
      <c r="P225" s="213">
        <v>0</v>
      </c>
      <c r="Q225" s="304"/>
      <c r="R225" s="211">
        <v>0</v>
      </c>
      <c r="S225" s="212">
        <v>0</v>
      </c>
      <c r="T225" s="213">
        <v>0</v>
      </c>
      <c r="U225" s="304"/>
    </row>
    <row r="226" spans="1:21" x14ac:dyDescent="0.2">
      <c r="A226" s="289" t="s">
        <v>598</v>
      </c>
      <c r="B226" s="210">
        <f t="shared" si="15"/>
        <v>25</v>
      </c>
      <c r="C226" s="284">
        <f t="shared" si="18"/>
        <v>0.179872</v>
      </c>
      <c r="D226" s="301">
        <v>1</v>
      </c>
      <c r="E226" s="304">
        <v>1</v>
      </c>
      <c r="F226" s="290">
        <v>1.54</v>
      </c>
      <c r="G226" s="291">
        <v>0.73</v>
      </c>
      <c r="H226" s="292">
        <v>0.16</v>
      </c>
      <c r="I226" s="305">
        <v>25</v>
      </c>
      <c r="J226" s="211">
        <v>0</v>
      </c>
      <c r="K226" s="212">
        <v>0</v>
      </c>
      <c r="L226" s="213">
        <v>0</v>
      </c>
      <c r="M226" s="304"/>
      <c r="N226" s="211">
        <v>0</v>
      </c>
      <c r="O226" s="212">
        <v>0</v>
      </c>
      <c r="P226" s="213">
        <v>0</v>
      </c>
      <c r="Q226" s="304"/>
      <c r="R226" s="211">
        <v>0</v>
      </c>
      <c r="S226" s="212">
        <v>0</v>
      </c>
      <c r="T226" s="213">
        <v>0</v>
      </c>
      <c r="U226" s="304"/>
    </row>
    <row r="227" spans="1:21" x14ac:dyDescent="0.2">
      <c r="A227" s="289" t="s">
        <v>599</v>
      </c>
      <c r="B227" s="210">
        <f t="shared" si="15"/>
        <v>25</v>
      </c>
      <c r="C227" s="284">
        <f t="shared" si="18"/>
        <v>0.179872</v>
      </c>
      <c r="D227" s="301">
        <v>1</v>
      </c>
      <c r="E227" s="304">
        <v>1</v>
      </c>
      <c r="F227" s="290">
        <v>1.54</v>
      </c>
      <c r="G227" s="291">
        <v>0.73</v>
      </c>
      <c r="H227" s="292">
        <v>0.16</v>
      </c>
      <c r="I227" s="305">
        <v>25</v>
      </c>
      <c r="J227" s="211">
        <v>0</v>
      </c>
      <c r="K227" s="212">
        <v>0</v>
      </c>
      <c r="L227" s="213">
        <v>0</v>
      </c>
      <c r="M227" s="304"/>
      <c r="N227" s="211">
        <v>0</v>
      </c>
      <c r="O227" s="212">
        <v>0</v>
      </c>
      <c r="P227" s="213">
        <v>0</v>
      </c>
      <c r="Q227" s="304"/>
      <c r="R227" s="211">
        <v>0</v>
      </c>
      <c r="S227" s="212">
        <v>0</v>
      </c>
      <c r="T227" s="213">
        <v>0</v>
      </c>
      <c r="U227" s="304"/>
    </row>
    <row r="228" spans="1:21" x14ac:dyDescent="0.2">
      <c r="A228" s="289" t="s">
        <v>600</v>
      </c>
      <c r="B228" s="210">
        <f t="shared" si="15"/>
        <v>35</v>
      </c>
      <c r="C228" s="284">
        <f t="shared" si="18"/>
        <v>0.205568</v>
      </c>
      <c r="D228" s="301">
        <v>1</v>
      </c>
      <c r="E228" s="304">
        <v>1</v>
      </c>
      <c r="F228" s="290">
        <v>1.76</v>
      </c>
      <c r="G228" s="291">
        <v>0.73</v>
      </c>
      <c r="H228" s="292">
        <v>0.16</v>
      </c>
      <c r="I228" s="305">
        <v>35</v>
      </c>
      <c r="J228" s="211">
        <v>0</v>
      </c>
      <c r="K228" s="212">
        <v>0</v>
      </c>
      <c r="L228" s="213">
        <v>0</v>
      </c>
      <c r="M228" s="304"/>
      <c r="N228" s="211">
        <v>0</v>
      </c>
      <c r="O228" s="212">
        <v>0</v>
      </c>
      <c r="P228" s="213">
        <v>0</v>
      </c>
      <c r="Q228" s="304"/>
      <c r="R228" s="211">
        <v>0</v>
      </c>
      <c r="S228" s="212">
        <v>0</v>
      </c>
      <c r="T228" s="213">
        <v>0</v>
      </c>
      <c r="U228" s="304"/>
    </row>
    <row r="229" spans="1:21" x14ac:dyDescent="0.2">
      <c r="A229" s="289" t="s">
        <v>601</v>
      </c>
      <c r="B229" s="210">
        <f t="shared" si="15"/>
        <v>35</v>
      </c>
      <c r="C229" s="284">
        <f t="shared" si="18"/>
        <v>0.205568</v>
      </c>
      <c r="D229" s="301">
        <v>1</v>
      </c>
      <c r="E229" s="304">
        <v>1</v>
      </c>
      <c r="F229" s="290">
        <v>1.76</v>
      </c>
      <c r="G229" s="291">
        <v>0.73</v>
      </c>
      <c r="H229" s="292">
        <v>0.16</v>
      </c>
      <c r="I229" s="305">
        <v>35</v>
      </c>
      <c r="J229" s="211">
        <v>0</v>
      </c>
      <c r="K229" s="212">
        <v>0</v>
      </c>
      <c r="L229" s="213">
        <v>0</v>
      </c>
      <c r="M229" s="304"/>
      <c r="N229" s="211">
        <v>0</v>
      </c>
      <c r="O229" s="212">
        <v>0</v>
      </c>
      <c r="P229" s="213">
        <v>0</v>
      </c>
      <c r="Q229" s="304"/>
      <c r="R229" s="211">
        <v>0</v>
      </c>
      <c r="S229" s="212">
        <v>0</v>
      </c>
      <c r="T229" s="213">
        <v>0</v>
      </c>
      <c r="U229" s="304"/>
    </row>
    <row r="230" spans="1:21" x14ac:dyDescent="0.2">
      <c r="A230" s="289" t="s">
        <v>623</v>
      </c>
      <c r="B230" s="210">
        <f t="shared" si="15"/>
        <v>28</v>
      </c>
      <c r="C230" s="284">
        <f t="shared" si="18"/>
        <v>0.205568</v>
      </c>
      <c r="D230" s="301">
        <v>1</v>
      </c>
      <c r="E230" s="304">
        <v>1</v>
      </c>
      <c r="F230" s="290">
        <v>1.76</v>
      </c>
      <c r="G230" s="291">
        <v>0.73</v>
      </c>
      <c r="H230" s="292">
        <v>0.16</v>
      </c>
      <c r="I230" s="305">
        <v>28</v>
      </c>
      <c r="J230" s="211">
        <v>0</v>
      </c>
      <c r="K230" s="212">
        <v>0</v>
      </c>
      <c r="L230" s="213">
        <v>0</v>
      </c>
      <c r="M230" s="304"/>
      <c r="N230" s="211">
        <v>0</v>
      </c>
      <c r="O230" s="212">
        <v>0</v>
      </c>
      <c r="P230" s="213">
        <v>0</v>
      </c>
      <c r="Q230" s="304"/>
      <c r="R230" s="211">
        <v>0</v>
      </c>
      <c r="S230" s="212">
        <v>0</v>
      </c>
      <c r="T230" s="213">
        <v>0</v>
      </c>
      <c r="U230" s="304"/>
    </row>
    <row r="231" spans="1:21" x14ac:dyDescent="0.2">
      <c r="A231" s="289" t="s">
        <v>602</v>
      </c>
      <c r="B231" s="210">
        <f t="shared" si="15"/>
        <v>32</v>
      </c>
      <c r="C231" s="284">
        <f t="shared" si="18"/>
        <v>0.205568</v>
      </c>
      <c r="D231" s="301">
        <v>1</v>
      </c>
      <c r="E231" s="304">
        <v>1</v>
      </c>
      <c r="F231" s="290">
        <v>1.76</v>
      </c>
      <c r="G231" s="291">
        <v>0.73</v>
      </c>
      <c r="H231" s="292">
        <v>0.16</v>
      </c>
      <c r="I231" s="305">
        <v>32</v>
      </c>
      <c r="J231" s="211">
        <v>0</v>
      </c>
      <c r="K231" s="212">
        <v>0</v>
      </c>
      <c r="L231" s="213">
        <v>0</v>
      </c>
      <c r="M231" s="304"/>
      <c r="N231" s="211">
        <v>0</v>
      </c>
      <c r="O231" s="212">
        <v>0</v>
      </c>
      <c r="P231" s="213">
        <v>0</v>
      </c>
      <c r="Q231" s="304"/>
      <c r="R231" s="211">
        <v>0</v>
      </c>
      <c r="S231" s="212">
        <v>0</v>
      </c>
      <c r="T231" s="213">
        <v>0</v>
      </c>
      <c r="U231" s="304"/>
    </row>
    <row r="232" spans="1:21" x14ac:dyDescent="0.2">
      <c r="A232" s="289" t="s">
        <v>603</v>
      </c>
      <c r="B232" s="210">
        <f t="shared" si="15"/>
        <v>28</v>
      </c>
      <c r="C232" s="284">
        <f t="shared" si="18"/>
        <v>0.205568</v>
      </c>
      <c r="D232" s="301">
        <v>1</v>
      </c>
      <c r="E232" s="304">
        <v>1</v>
      </c>
      <c r="F232" s="290">
        <v>1.76</v>
      </c>
      <c r="G232" s="291">
        <v>0.73</v>
      </c>
      <c r="H232" s="292">
        <v>0.16</v>
      </c>
      <c r="I232" s="305">
        <v>28</v>
      </c>
      <c r="J232" s="211">
        <v>0</v>
      </c>
      <c r="K232" s="212">
        <v>0</v>
      </c>
      <c r="L232" s="213">
        <v>0</v>
      </c>
      <c r="M232" s="304"/>
      <c r="N232" s="211">
        <v>0</v>
      </c>
      <c r="O232" s="212">
        <v>0</v>
      </c>
      <c r="P232" s="213">
        <v>0</v>
      </c>
      <c r="Q232" s="304"/>
      <c r="R232" s="211">
        <v>0</v>
      </c>
      <c r="S232" s="212">
        <v>0</v>
      </c>
      <c r="T232" s="213">
        <v>0</v>
      </c>
      <c r="U232" s="304"/>
    </row>
    <row r="233" spans="1:21" x14ac:dyDescent="0.2">
      <c r="A233" s="289" t="s">
        <v>604</v>
      </c>
      <c r="B233" s="210">
        <f t="shared" si="15"/>
        <v>37</v>
      </c>
      <c r="C233" s="284">
        <f t="shared" si="18"/>
        <v>0.231264</v>
      </c>
      <c r="D233" s="301">
        <v>1</v>
      </c>
      <c r="E233" s="304">
        <v>1</v>
      </c>
      <c r="F233" s="290">
        <v>1.98</v>
      </c>
      <c r="G233" s="291">
        <v>0.73</v>
      </c>
      <c r="H233" s="292">
        <v>0.16</v>
      </c>
      <c r="I233" s="305">
        <v>37</v>
      </c>
      <c r="J233" s="211">
        <v>0</v>
      </c>
      <c r="K233" s="212">
        <v>0</v>
      </c>
      <c r="L233" s="213">
        <v>0</v>
      </c>
      <c r="M233" s="304"/>
      <c r="N233" s="211">
        <v>0</v>
      </c>
      <c r="O233" s="212">
        <v>0</v>
      </c>
      <c r="P233" s="213">
        <v>0</v>
      </c>
      <c r="Q233" s="304"/>
      <c r="R233" s="211">
        <v>0</v>
      </c>
      <c r="S233" s="212">
        <v>0</v>
      </c>
      <c r="T233" s="213">
        <v>0</v>
      </c>
      <c r="U233" s="304"/>
    </row>
    <row r="234" spans="1:21" x14ac:dyDescent="0.2">
      <c r="A234" s="289" t="s">
        <v>605</v>
      </c>
      <c r="B234" s="210">
        <f t="shared" si="15"/>
        <v>35</v>
      </c>
      <c r="C234" s="284">
        <f t="shared" si="18"/>
        <v>0.231264</v>
      </c>
      <c r="D234" s="301">
        <v>1</v>
      </c>
      <c r="E234" s="304">
        <v>1</v>
      </c>
      <c r="F234" s="290">
        <v>1.98</v>
      </c>
      <c r="G234" s="291">
        <v>0.73</v>
      </c>
      <c r="H234" s="292">
        <v>0.16</v>
      </c>
      <c r="I234" s="305">
        <v>35</v>
      </c>
      <c r="J234" s="211">
        <v>0</v>
      </c>
      <c r="K234" s="212">
        <v>0</v>
      </c>
      <c r="L234" s="213">
        <v>0</v>
      </c>
      <c r="M234" s="304"/>
      <c r="N234" s="211">
        <v>0</v>
      </c>
      <c r="O234" s="212">
        <v>0</v>
      </c>
      <c r="P234" s="213">
        <v>0</v>
      </c>
      <c r="Q234" s="304"/>
      <c r="R234" s="211">
        <v>0</v>
      </c>
      <c r="S234" s="212">
        <v>0</v>
      </c>
      <c r="T234" s="213">
        <v>0</v>
      </c>
      <c r="U234" s="304"/>
    </row>
    <row r="235" spans="1:21" x14ac:dyDescent="0.2">
      <c r="A235" s="289" t="s">
        <v>624</v>
      </c>
      <c r="B235" s="210">
        <f t="shared" si="15"/>
        <v>30</v>
      </c>
      <c r="C235" s="284">
        <f t="shared" si="18"/>
        <v>0.231264</v>
      </c>
      <c r="D235" s="301">
        <v>1</v>
      </c>
      <c r="E235" s="304">
        <v>1</v>
      </c>
      <c r="F235" s="290">
        <v>1.98</v>
      </c>
      <c r="G235" s="291">
        <v>0.73</v>
      </c>
      <c r="H235" s="292">
        <v>0.16</v>
      </c>
      <c r="I235" s="305">
        <v>30</v>
      </c>
      <c r="J235" s="211">
        <v>0</v>
      </c>
      <c r="K235" s="212">
        <v>0</v>
      </c>
      <c r="L235" s="213">
        <v>0</v>
      </c>
      <c r="M235" s="304"/>
      <c r="N235" s="211">
        <v>0</v>
      </c>
      <c r="O235" s="212">
        <v>0</v>
      </c>
      <c r="P235" s="213">
        <v>0</v>
      </c>
      <c r="Q235" s="304"/>
      <c r="R235" s="211">
        <v>0</v>
      </c>
      <c r="S235" s="212">
        <v>0</v>
      </c>
      <c r="T235" s="213">
        <v>0</v>
      </c>
      <c r="U235" s="304"/>
    </row>
    <row r="236" spans="1:21" x14ac:dyDescent="0.2">
      <c r="A236" s="289" t="s">
        <v>606</v>
      </c>
      <c r="B236" s="210">
        <f t="shared" si="15"/>
        <v>30</v>
      </c>
      <c r="C236" s="284">
        <f t="shared" si="18"/>
        <v>0.231264</v>
      </c>
      <c r="D236" s="301">
        <v>1</v>
      </c>
      <c r="E236" s="304">
        <v>1</v>
      </c>
      <c r="F236" s="290">
        <v>1.98</v>
      </c>
      <c r="G236" s="291">
        <v>0.73</v>
      </c>
      <c r="H236" s="292">
        <v>0.16</v>
      </c>
      <c r="I236" s="305">
        <v>30</v>
      </c>
      <c r="J236" s="211">
        <v>0</v>
      </c>
      <c r="K236" s="212">
        <v>0</v>
      </c>
      <c r="L236" s="213">
        <v>0</v>
      </c>
      <c r="M236" s="304"/>
      <c r="N236" s="211">
        <v>0</v>
      </c>
      <c r="O236" s="212">
        <v>0</v>
      </c>
      <c r="P236" s="213">
        <v>0</v>
      </c>
      <c r="Q236" s="304"/>
      <c r="R236" s="211">
        <v>0</v>
      </c>
      <c r="S236" s="212">
        <v>0</v>
      </c>
      <c r="T236" s="213">
        <v>0</v>
      </c>
      <c r="U236" s="304"/>
    </row>
    <row r="237" spans="1:21" x14ac:dyDescent="0.2">
      <c r="A237" s="289" t="s">
        <v>607</v>
      </c>
      <c r="B237" s="210">
        <f t="shared" si="15"/>
        <v>30</v>
      </c>
      <c r="C237" s="284">
        <f t="shared" si="18"/>
        <v>0.231264</v>
      </c>
      <c r="D237" s="301">
        <v>1</v>
      </c>
      <c r="E237" s="304">
        <v>1</v>
      </c>
      <c r="F237" s="290">
        <v>1.98</v>
      </c>
      <c r="G237" s="291">
        <v>0.73</v>
      </c>
      <c r="H237" s="292">
        <v>0.16</v>
      </c>
      <c r="I237" s="305">
        <v>30</v>
      </c>
      <c r="J237" s="211">
        <v>0</v>
      </c>
      <c r="K237" s="212">
        <v>0</v>
      </c>
      <c r="L237" s="213">
        <v>0</v>
      </c>
      <c r="M237" s="304"/>
      <c r="N237" s="211">
        <v>0</v>
      </c>
      <c r="O237" s="212">
        <v>0</v>
      </c>
      <c r="P237" s="213">
        <v>0</v>
      </c>
      <c r="Q237" s="304"/>
      <c r="R237" s="211">
        <v>0</v>
      </c>
      <c r="S237" s="212">
        <v>0</v>
      </c>
      <c r="T237" s="213">
        <v>0</v>
      </c>
      <c r="U237" s="304"/>
    </row>
    <row r="238" spans="1:21" x14ac:dyDescent="0.2">
      <c r="A238" s="289" t="s">
        <v>608</v>
      </c>
      <c r="B238" s="210">
        <f t="shared" si="15"/>
        <v>47</v>
      </c>
      <c r="C238" s="284">
        <f t="shared" si="18"/>
        <v>0.29462400000000005</v>
      </c>
      <c r="D238" s="301">
        <v>1</v>
      </c>
      <c r="E238" s="304">
        <v>1</v>
      </c>
      <c r="F238" s="290">
        <v>1.98</v>
      </c>
      <c r="G238" s="291">
        <v>0.93</v>
      </c>
      <c r="H238" s="292">
        <v>0.16</v>
      </c>
      <c r="I238" s="305">
        <v>47</v>
      </c>
      <c r="J238" s="211">
        <v>0</v>
      </c>
      <c r="K238" s="212">
        <v>0</v>
      </c>
      <c r="L238" s="213">
        <v>0</v>
      </c>
      <c r="M238" s="304"/>
      <c r="N238" s="211">
        <v>0</v>
      </c>
      <c r="O238" s="212">
        <v>0</v>
      </c>
      <c r="P238" s="213">
        <v>0</v>
      </c>
      <c r="Q238" s="304"/>
      <c r="R238" s="211">
        <v>0</v>
      </c>
      <c r="S238" s="212">
        <v>0</v>
      </c>
      <c r="T238" s="213">
        <v>0</v>
      </c>
      <c r="U238" s="304"/>
    </row>
    <row r="239" spans="1:21" x14ac:dyDescent="0.2">
      <c r="A239" s="272" t="s">
        <v>609</v>
      </c>
      <c r="B239" s="264">
        <f t="shared" si="15"/>
        <v>0</v>
      </c>
      <c r="C239" s="265">
        <f t="shared" si="18"/>
        <v>0</v>
      </c>
      <c r="D239" s="306">
        <v>1</v>
      </c>
      <c r="E239" s="307">
        <v>1</v>
      </c>
      <c r="F239" s="308">
        <v>0</v>
      </c>
      <c r="G239" s="309">
        <v>0</v>
      </c>
      <c r="H239" s="310">
        <v>0</v>
      </c>
      <c r="I239" s="311"/>
      <c r="J239" s="267">
        <v>0</v>
      </c>
      <c r="K239" s="268">
        <v>0</v>
      </c>
      <c r="L239" s="269">
        <v>0</v>
      </c>
      <c r="M239" s="307"/>
      <c r="N239" s="267">
        <v>0</v>
      </c>
      <c r="O239" s="268">
        <v>0</v>
      </c>
      <c r="P239" s="269">
        <v>0</v>
      </c>
      <c r="Q239" s="307"/>
      <c r="R239" s="267">
        <v>0</v>
      </c>
      <c r="S239" s="268">
        <v>0</v>
      </c>
      <c r="T239" s="269">
        <v>0</v>
      </c>
      <c r="U239" s="307"/>
    </row>
    <row r="240" spans="1:21" x14ac:dyDescent="0.2">
      <c r="A240" s="289" t="s">
        <v>610</v>
      </c>
      <c r="B240" s="210">
        <f t="shared" si="15"/>
        <v>44</v>
      </c>
      <c r="C240" s="284">
        <f t="shared" si="18"/>
        <v>0.29462400000000005</v>
      </c>
      <c r="D240" s="301">
        <v>1</v>
      </c>
      <c r="E240" s="304">
        <v>1</v>
      </c>
      <c r="F240" s="290">
        <v>1.98</v>
      </c>
      <c r="G240" s="291">
        <v>0.93</v>
      </c>
      <c r="H240" s="292">
        <v>0.16</v>
      </c>
      <c r="I240" s="305">
        <v>44</v>
      </c>
      <c r="J240" s="211">
        <v>0</v>
      </c>
      <c r="K240" s="212">
        <v>0</v>
      </c>
      <c r="L240" s="213">
        <v>0</v>
      </c>
      <c r="M240" s="304"/>
      <c r="N240" s="211">
        <v>0</v>
      </c>
      <c r="O240" s="212">
        <v>0</v>
      </c>
      <c r="P240" s="213">
        <v>0</v>
      </c>
      <c r="Q240" s="304"/>
      <c r="R240" s="211">
        <v>0</v>
      </c>
      <c r="S240" s="212">
        <v>0</v>
      </c>
      <c r="T240" s="213">
        <v>0</v>
      </c>
      <c r="U240" s="304"/>
    </row>
    <row r="241" spans="1:21" x14ac:dyDescent="0.2">
      <c r="A241" s="289" t="s">
        <v>625</v>
      </c>
      <c r="B241" s="210">
        <f t="shared" si="15"/>
        <v>38</v>
      </c>
      <c r="C241" s="284">
        <f t="shared" si="18"/>
        <v>0.25779600000000003</v>
      </c>
      <c r="D241" s="301">
        <v>1</v>
      </c>
      <c r="E241" s="304">
        <v>1</v>
      </c>
      <c r="F241" s="290">
        <v>1.98</v>
      </c>
      <c r="G241" s="291">
        <v>0.93</v>
      </c>
      <c r="H241" s="292">
        <v>0.14000000000000001</v>
      </c>
      <c r="I241" s="305">
        <v>38</v>
      </c>
      <c r="J241" s="211">
        <v>0</v>
      </c>
      <c r="K241" s="212">
        <v>0</v>
      </c>
      <c r="L241" s="213">
        <v>0</v>
      </c>
      <c r="M241" s="304"/>
      <c r="N241" s="211">
        <v>0</v>
      </c>
      <c r="O241" s="212">
        <v>0</v>
      </c>
      <c r="P241" s="213">
        <v>0</v>
      </c>
      <c r="Q241" s="304"/>
      <c r="R241" s="211">
        <v>0</v>
      </c>
      <c r="S241" s="212">
        <v>0</v>
      </c>
      <c r="T241" s="213">
        <v>0</v>
      </c>
      <c r="U241" s="304"/>
    </row>
    <row r="242" spans="1:21" x14ac:dyDescent="0.2">
      <c r="A242" s="289" t="s">
        <v>611</v>
      </c>
      <c r="B242" s="210">
        <f t="shared" si="15"/>
        <v>44</v>
      </c>
      <c r="C242" s="284">
        <f t="shared" si="18"/>
        <v>0.29462400000000005</v>
      </c>
      <c r="D242" s="301">
        <v>1</v>
      </c>
      <c r="E242" s="304">
        <v>1</v>
      </c>
      <c r="F242" s="290">
        <v>1.98</v>
      </c>
      <c r="G242" s="291">
        <v>0.93</v>
      </c>
      <c r="H242" s="292">
        <v>0.16</v>
      </c>
      <c r="I242" s="305">
        <v>44</v>
      </c>
      <c r="J242" s="211">
        <v>0</v>
      </c>
      <c r="K242" s="212">
        <v>0</v>
      </c>
      <c r="L242" s="213">
        <v>0</v>
      </c>
      <c r="M242" s="304"/>
      <c r="N242" s="211">
        <v>0</v>
      </c>
      <c r="O242" s="212">
        <v>0</v>
      </c>
      <c r="P242" s="213">
        <v>0</v>
      </c>
      <c r="Q242" s="304"/>
      <c r="R242" s="211">
        <v>0</v>
      </c>
      <c r="S242" s="212">
        <v>0</v>
      </c>
      <c r="T242" s="213">
        <v>0</v>
      </c>
      <c r="U242" s="304"/>
    </row>
    <row r="243" spans="1:21" x14ac:dyDescent="0.2">
      <c r="A243" s="289" t="s">
        <v>612</v>
      </c>
      <c r="B243" s="210">
        <f t="shared" si="15"/>
        <v>38</v>
      </c>
      <c r="C243" s="284">
        <f t="shared" si="18"/>
        <v>0.24411199999999997</v>
      </c>
      <c r="D243" s="301">
        <v>1</v>
      </c>
      <c r="E243" s="304">
        <v>1</v>
      </c>
      <c r="F243" s="290">
        <v>2.09</v>
      </c>
      <c r="G243" s="291">
        <v>0.73</v>
      </c>
      <c r="H243" s="292">
        <v>0.16</v>
      </c>
      <c r="I243" s="305">
        <v>38</v>
      </c>
      <c r="J243" s="211">
        <v>0</v>
      </c>
      <c r="K243" s="212">
        <v>0</v>
      </c>
      <c r="L243" s="213">
        <v>0</v>
      </c>
      <c r="M243" s="304"/>
      <c r="N243" s="211">
        <v>0</v>
      </c>
      <c r="O243" s="212">
        <v>0</v>
      </c>
      <c r="P243" s="213">
        <v>0</v>
      </c>
      <c r="Q243" s="304"/>
      <c r="R243" s="211">
        <v>0</v>
      </c>
      <c r="S243" s="212">
        <v>0</v>
      </c>
      <c r="T243" s="213">
        <v>0</v>
      </c>
      <c r="U243" s="304"/>
    </row>
    <row r="244" spans="1:21" x14ac:dyDescent="0.2">
      <c r="A244" s="272" t="s">
        <v>613</v>
      </c>
      <c r="B244" s="264">
        <f t="shared" si="15"/>
        <v>0</v>
      </c>
      <c r="C244" s="265">
        <f t="shared" si="18"/>
        <v>0</v>
      </c>
      <c r="D244" s="306">
        <v>1</v>
      </c>
      <c r="E244" s="307">
        <v>1</v>
      </c>
      <c r="F244" s="308">
        <v>0</v>
      </c>
      <c r="G244" s="309">
        <v>0</v>
      </c>
      <c r="H244" s="310">
        <v>0</v>
      </c>
      <c r="I244" s="311"/>
      <c r="J244" s="267">
        <v>0</v>
      </c>
      <c r="K244" s="268">
        <v>0</v>
      </c>
      <c r="L244" s="269">
        <v>0</v>
      </c>
      <c r="M244" s="307"/>
      <c r="N244" s="267">
        <v>0</v>
      </c>
      <c r="O244" s="268">
        <v>0</v>
      </c>
      <c r="P244" s="269">
        <v>0</v>
      </c>
      <c r="Q244" s="307"/>
      <c r="R244" s="267">
        <v>0</v>
      </c>
      <c r="S244" s="268">
        <v>0</v>
      </c>
      <c r="T244" s="269">
        <v>0</v>
      </c>
      <c r="U244" s="307"/>
    </row>
    <row r="245" spans="1:21" x14ac:dyDescent="0.2">
      <c r="A245" s="289" t="s">
        <v>626</v>
      </c>
      <c r="B245" s="210">
        <f t="shared" si="15"/>
        <v>32</v>
      </c>
      <c r="C245" s="284">
        <f t="shared" si="18"/>
        <v>0.24411199999999997</v>
      </c>
      <c r="D245" s="301">
        <v>1</v>
      </c>
      <c r="E245" s="304">
        <v>1</v>
      </c>
      <c r="F245" s="290">
        <v>2.09</v>
      </c>
      <c r="G245" s="291">
        <v>0.73</v>
      </c>
      <c r="H245" s="292">
        <v>0.16</v>
      </c>
      <c r="I245" s="305">
        <v>32</v>
      </c>
      <c r="J245" s="211">
        <v>0</v>
      </c>
      <c r="K245" s="212">
        <v>0</v>
      </c>
      <c r="L245" s="213">
        <v>0</v>
      </c>
      <c r="M245" s="304"/>
      <c r="N245" s="211">
        <v>0</v>
      </c>
      <c r="O245" s="212">
        <v>0</v>
      </c>
      <c r="P245" s="213">
        <v>0</v>
      </c>
      <c r="Q245" s="304"/>
      <c r="R245" s="211">
        <v>0</v>
      </c>
      <c r="S245" s="212">
        <v>0</v>
      </c>
      <c r="T245" s="213">
        <v>0</v>
      </c>
      <c r="U245" s="304"/>
    </row>
    <row r="246" spans="1:21" x14ac:dyDescent="0.2">
      <c r="A246" s="289" t="s">
        <v>614</v>
      </c>
      <c r="B246" s="210">
        <f t="shared" si="15"/>
        <v>36</v>
      </c>
      <c r="C246" s="284">
        <f t="shared" si="18"/>
        <v>0.24411199999999997</v>
      </c>
      <c r="D246" s="301">
        <v>1</v>
      </c>
      <c r="E246" s="304">
        <v>1</v>
      </c>
      <c r="F246" s="290">
        <v>2.09</v>
      </c>
      <c r="G246" s="291">
        <v>0.73</v>
      </c>
      <c r="H246" s="292">
        <v>0.16</v>
      </c>
      <c r="I246" s="305">
        <v>36</v>
      </c>
      <c r="J246" s="211">
        <v>0</v>
      </c>
      <c r="K246" s="212">
        <v>0</v>
      </c>
      <c r="L246" s="213">
        <v>0</v>
      </c>
      <c r="M246" s="304"/>
      <c r="N246" s="211">
        <v>0</v>
      </c>
      <c r="O246" s="212">
        <v>0</v>
      </c>
      <c r="P246" s="213">
        <v>0</v>
      </c>
      <c r="Q246" s="304"/>
      <c r="R246" s="211">
        <v>0</v>
      </c>
      <c r="S246" s="212">
        <v>0</v>
      </c>
      <c r="T246" s="213">
        <v>0</v>
      </c>
      <c r="U246" s="304"/>
    </row>
    <row r="247" spans="1:21" x14ac:dyDescent="0.2">
      <c r="A247" s="289" t="s">
        <v>615</v>
      </c>
      <c r="B247" s="210">
        <f t="shared" si="15"/>
        <v>33</v>
      </c>
      <c r="C247" s="284">
        <f t="shared" si="18"/>
        <v>0.24411199999999997</v>
      </c>
      <c r="D247" s="301">
        <v>1</v>
      </c>
      <c r="E247" s="304">
        <v>1</v>
      </c>
      <c r="F247" s="290">
        <v>2.09</v>
      </c>
      <c r="G247" s="291">
        <v>0.73</v>
      </c>
      <c r="H247" s="292">
        <v>0.16</v>
      </c>
      <c r="I247" s="305">
        <v>33</v>
      </c>
      <c r="J247" s="211">
        <v>0</v>
      </c>
      <c r="K247" s="212">
        <v>0</v>
      </c>
      <c r="L247" s="213">
        <v>0</v>
      </c>
      <c r="M247" s="304"/>
      <c r="N247" s="211">
        <v>0</v>
      </c>
      <c r="O247" s="212">
        <v>0</v>
      </c>
      <c r="P247" s="213">
        <v>0</v>
      </c>
      <c r="Q247" s="304"/>
      <c r="R247" s="211">
        <v>0</v>
      </c>
      <c r="S247" s="212">
        <v>0</v>
      </c>
      <c r="T247" s="213">
        <v>0</v>
      </c>
      <c r="U247" s="304"/>
    </row>
    <row r="248" spans="1:21" x14ac:dyDescent="0.2">
      <c r="A248" s="289" t="s">
        <v>616</v>
      </c>
      <c r="B248" s="210">
        <f t="shared" si="15"/>
        <v>44</v>
      </c>
      <c r="C248" s="284">
        <f t="shared" si="18"/>
        <v>0.31396799999999997</v>
      </c>
      <c r="D248" s="301">
        <v>1</v>
      </c>
      <c r="E248" s="304">
        <v>1</v>
      </c>
      <c r="F248" s="290">
        <v>2.11</v>
      </c>
      <c r="G248" s="291">
        <v>0.93</v>
      </c>
      <c r="H248" s="292">
        <v>0.16</v>
      </c>
      <c r="I248" s="305">
        <v>44</v>
      </c>
      <c r="J248" s="211">
        <v>0</v>
      </c>
      <c r="K248" s="212">
        <v>0</v>
      </c>
      <c r="L248" s="213">
        <v>0</v>
      </c>
      <c r="M248" s="304"/>
      <c r="N248" s="211">
        <v>0</v>
      </c>
      <c r="O248" s="212">
        <v>0</v>
      </c>
      <c r="P248" s="213">
        <v>0</v>
      </c>
      <c r="Q248" s="304"/>
      <c r="R248" s="211">
        <v>0</v>
      </c>
      <c r="S248" s="212">
        <v>0</v>
      </c>
      <c r="T248" s="213">
        <v>0</v>
      </c>
      <c r="U248" s="304"/>
    </row>
    <row r="249" spans="1:21" ht="12.75" thickBot="1" x14ac:dyDescent="0.25">
      <c r="A249" s="312" t="s">
        <v>617</v>
      </c>
      <c r="B249" s="264">
        <f t="shared" si="15"/>
        <v>0</v>
      </c>
      <c r="C249" s="265">
        <f t="shared" si="18"/>
        <v>0</v>
      </c>
      <c r="D249" s="306">
        <v>1</v>
      </c>
      <c r="E249" s="307">
        <v>1</v>
      </c>
      <c r="F249" s="308">
        <v>0</v>
      </c>
      <c r="G249" s="309">
        <v>0</v>
      </c>
      <c r="H249" s="310">
        <v>0</v>
      </c>
      <c r="I249" s="311"/>
      <c r="J249" s="267">
        <v>0</v>
      </c>
      <c r="K249" s="268">
        <v>0</v>
      </c>
      <c r="L249" s="269">
        <v>0</v>
      </c>
      <c r="M249" s="307"/>
      <c r="N249" s="267">
        <v>0</v>
      </c>
      <c r="O249" s="268">
        <v>0</v>
      </c>
      <c r="P249" s="269">
        <v>0</v>
      </c>
      <c r="Q249" s="307"/>
      <c r="R249" s="267">
        <v>0</v>
      </c>
      <c r="S249" s="268">
        <v>0</v>
      </c>
      <c r="T249" s="269">
        <v>0</v>
      </c>
      <c r="U249" s="307"/>
    </row>
    <row r="250" spans="1:21" x14ac:dyDescent="0.2">
      <c r="A250" s="283" t="s">
        <v>627</v>
      </c>
      <c r="B250" s="210">
        <f t="shared" si="15"/>
        <v>39</v>
      </c>
      <c r="C250" s="284">
        <f t="shared" si="18"/>
        <v>0.31396799999999997</v>
      </c>
      <c r="D250" s="301">
        <v>1</v>
      </c>
      <c r="E250" s="304">
        <v>1</v>
      </c>
      <c r="F250" s="290">
        <v>2.11</v>
      </c>
      <c r="G250" s="291">
        <v>0.93</v>
      </c>
      <c r="H250" s="292">
        <v>0.16</v>
      </c>
      <c r="I250" s="305">
        <v>39</v>
      </c>
      <c r="J250" s="211">
        <v>0</v>
      </c>
      <c r="K250" s="212">
        <v>0</v>
      </c>
      <c r="L250" s="213">
        <v>0</v>
      </c>
      <c r="M250" s="304"/>
      <c r="N250" s="211">
        <v>0</v>
      </c>
      <c r="O250" s="212">
        <v>0</v>
      </c>
      <c r="P250" s="213">
        <v>0</v>
      </c>
      <c r="Q250" s="304"/>
      <c r="R250" s="211">
        <v>0</v>
      </c>
      <c r="S250" s="212">
        <v>0</v>
      </c>
      <c r="T250" s="213">
        <v>0</v>
      </c>
      <c r="U250" s="304"/>
    </row>
    <row r="251" spans="1:21" x14ac:dyDescent="0.2">
      <c r="A251" s="289" t="s">
        <v>618</v>
      </c>
      <c r="B251" s="210">
        <f t="shared" si="15"/>
        <v>42</v>
      </c>
      <c r="C251" s="284">
        <f t="shared" si="18"/>
        <v>0.31396799999999997</v>
      </c>
      <c r="D251" s="313">
        <v>1</v>
      </c>
      <c r="E251" s="314">
        <v>1</v>
      </c>
      <c r="F251" s="315">
        <v>2.11</v>
      </c>
      <c r="G251" s="316">
        <v>0.93</v>
      </c>
      <c r="H251" s="317">
        <v>0.16</v>
      </c>
      <c r="I251" s="318">
        <v>42</v>
      </c>
      <c r="J251" s="319">
        <v>0</v>
      </c>
      <c r="K251" s="320">
        <v>0</v>
      </c>
      <c r="L251" s="321">
        <v>0</v>
      </c>
      <c r="M251" s="314"/>
      <c r="N251" s="319">
        <v>0</v>
      </c>
      <c r="O251" s="320">
        <v>0</v>
      </c>
      <c r="P251" s="321">
        <v>0</v>
      </c>
      <c r="Q251" s="314"/>
      <c r="R251" s="319">
        <v>0</v>
      </c>
      <c r="S251" s="320">
        <v>0</v>
      </c>
      <c r="T251" s="321">
        <v>0</v>
      </c>
      <c r="U251" s="314"/>
    </row>
    <row r="252" spans="1:21" x14ac:dyDescent="0.2">
      <c r="A252" s="289" t="s">
        <v>628</v>
      </c>
      <c r="B252" s="210">
        <f t="shared" si="15"/>
        <v>35</v>
      </c>
      <c r="C252" s="284">
        <f t="shared" si="18"/>
        <v>0.22484000000000004</v>
      </c>
      <c r="D252" s="313">
        <v>1</v>
      </c>
      <c r="E252" s="314">
        <v>1</v>
      </c>
      <c r="F252" s="351">
        <v>2.2000000000000002</v>
      </c>
      <c r="G252" s="352">
        <v>0.73</v>
      </c>
      <c r="H252" s="353">
        <v>0.14000000000000001</v>
      </c>
      <c r="I252" s="354">
        <v>35</v>
      </c>
      <c r="J252" s="211"/>
      <c r="K252" s="212"/>
      <c r="L252" s="213"/>
      <c r="M252" s="304"/>
      <c r="N252" s="211"/>
      <c r="O252" s="212"/>
      <c r="P252" s="213"/>
      <c r="Q252" s="304"/>
      <c r="R252" s="211"/>
      <c r="S252" s="212"/>
      <c r="T252" s="213"/>
      <c r="U252" s="304"/>
    </row>
    <row r="253" spans="1:21" x14ac:dyDescent="0.2">
      <c r="A253" s="289" t="s">
        <v>629</v>
      </c>
      <c r="B253" s="210">
        <f t="shared" si="15"/>
        <v>44</v>
      </c>
      <c r="C253" s="284">
        <f t="shared" si="18"/>
        <v>0.2409</v>
      </c>
      <c r="D253" s="313">
        <v>1</v>
      </c>
      <c r="E253" s="314">
        <v>1</v>
      </c>
      <c r="F253" s="351">
        <v>2.2000000000000002</v>
      </c>
      <c r="G253" s="352">
        <v>0.73</v>
      </c>
      <c r="H253" s="353">
        <v>0.15</v>
      </c>
      <c r="I253" s="354">
        <v>44</v>
      </c>
      <c r="J253" s="211"/>
      <c r="K253" s="212"/>
      <c r="L253" s="213"/>
      <c r="M253" s="304"/>
      <c r="N253" s="211"/>
      <c r="O253" s="212"/>
      <c r="P253" s="213"/>
      <c r="Q253" s="304"/>
      <c r="R253" s="211"/>
      <c r="S253" s="212"/>
      <c r="T253" s="213"/>
      <c r="U253" s="304"/>
    </row>
    <row r="254" spans="1:21" x14ac:dyDescent="0.2">
      <c r="A254" s="289" t="s">
        <v>630</v>
      </c>
      <c r="B254" s="210">
        <f t="shared" si="15"/>
        <v>39</v>
      </c>
      <c r="C254" s="284">
        <f t="shared" si="18"/>
        <v>0.25696000000000002</v>
      </c>
      <c r="D254" s="313">
        <v>1</v>
      </c>
      <c r="E254" s="314">
        <v>1</v>
      </c>
      <c r="F254" s="351">
        <v>2.2000000000000002</v>
      </c>
      <c r="G254" s="352">
        <v>0.73</v>
      </c>
      <c r="H254" s="353">
        <v>0.16</v>
      </c>
      <c r="I254" s="354">
        <v>39</v>
      </c>
      <c r="J254" s="211"/>
      <c r="K254" s="212"/>
      <c r="L254" s="213"/>
      <c r="M254" s="304"/>
      <c r="N254" s="211"/>
      <c r="O254" s="212"/>
      <c r="P254" s="213"/>
      <c r="Q254" s="304"/>
      <c r="R254" s="211"/>
      <c r="S254" s="212"/>
      <c r="T254" s="213"/>
      <c r="U254" s="304"/>
    </row>
    <row r="255" spans="1:21" ht="12.75" thickBot="1" x14ac:dyDescent="0.25">
      <c r="A255" s="293" t="s">
        <v>631</v>
      </c>
      <c r="B255" s="210">
        <f t="shared" si="15"/>
        <v>36</v>
      </c>
      <c r="C255" s="284">
        <f t="shared" si="18"/>
        <v>0.25696000000000002</v>
      </c>
      <c r="D255" s="313">
        <v>1</v>
      </c>
      <c r="E255" s="314">
        <v>1</v>
      </c>
      <c r="F255" s="355">
        <v>2.2000000000000002</v>
      </c>
      <c r="G255" s="356">
        <v>0.73</v>
      </c>
      <c r="H255" s="357">
        <v>0.16</v>
      </c>
      <c r="I255" s="358">
        <v>36</v>
      </c>
      <c r="J255" s="228"/>
      <c r="K255" s="229"/>
      <c r="L255" s="230"/>
      <c r="M255" s="359"/>
      <c r="N255" s="228"/>
      <c r="O255" s="229"/>
      <c r="P255" s="230"/>
      <c r="Q255" s="359"/>
      <c r="R255" s="228"/>
      <c r="S255" s="229"/>
      <c r="T255" s="230"/>
      <c r="U255" s="359"/>
    </row>
    <row r="256" spans="1:21" ht="36.75" thickBot="1" x14ac:dyDescent="0.25">
      <c r="A256" s="322" t="s">
        <v>619</v>
      </c>
      <c r="B256" s="323">
        <f t="shared" si="15"/>
        <v>0</v>
      </c>
      <c r="C256" s="324">
        <f t="shared" si="18"/>
        <v>0</v>
      </c>
      <c r="D256" s="259"/>
      <c r="E256" s="325"/>
      <c r="F256" s="326">
        <v>0</v>
      </c>
      <c r="G256" s="326">
        <v>0</v>
      </c>
      <c r="H256" s="326">
        <v>0</v>
      </c>
      <c r="I256" s="325"/>
      <c r="J256" s="261">
        <v>0</v>
      </c>
      <c r="K256" s="261">
        <v>0</v>
      </c>
      <c r="L256" s="261">
        <v>0</v>
      </c>
      <c r="M256" s="325"/>
      <c r="N256" s="261">
        <v>0</v>
      </c>
      <c r="O256" s="261">
        <v>0</v>
      </c>
      <c r="P256" s="261">
        <v>0</v>
      </c>
      <c r="Q256" s="325"/>
      <c r="R256" s="261">
        <v>0</v>
      </c>
      <c r="S256" s="261">
        <v>0</v>
      </c>
      <c r="T256" s="261">
        <v>0</v>
      </c>
      <c r="U256" s="327"/>
    </row>
    <row r="257" spans="1:21" x14ac:dyDescent="0.2">
      <c r="A257" s="328" t="s">
        <v>632</v>
      </c>
      <c r="B257" s="329">
        <f t="shared" ref="B257:B282" si="19">I257+M257+Q257+U257</f>
        <v>0</v>
      </c>
      <c r="C257" s="330">
        <f t="shared" si="18"/>
        <v>0</v>
      </c>
      <c r="D257" s="275">
        <v>1</v>
      </c>
      <c r="E257" s="331">
        <v>1</v>
      </c>
      <c r="F257" s="332">
        <v>0</v>
      </c>
      <c r="G257" s="333">
        <v>0</v>
      </c>
      <c r="H257" s="334">
        <v>0</v>
      </c>
      <c r="I257" s="280"/>
      <c r="J257" s="277">
        <v>0</v>
      </c>
      <c r="K257" s="278">
        <v>0</v>
      </c>
      <c r="L257" s="279">
        <v>0</v>
      </c>
      <c r="M257" s="276"/>
      <c r="N257" s="277">
        <v>0</v>
      </c>
      <c r="O257" s="278">
        <v>0</v>
      </c>
      <c r="P257" s="279">
        <v>0</v>
      </c>
      <c r="Q257" s="276"/>
      <c r="R257" s="277">
        <v>0</v>
      </c>
      <c r="S257" s="278">
        <v>0</v>
      </c>
      <c r="T257" s="279">
        <v>0</v>
      </c>
      <c r="U257" s="281"/>
    </row>
    <row r="258" spans="1:21" x14ac:dyDescent="0.2">
      <c r="A258" s="289" t="s">
        <v>633</v>
      </c>
      <c r="B258" s="210">
        <f t="shared" si="19"/>
        <v>14</v>
      </c>
      <c r="C258" s="284">
        <f t="shared" si="18"/>
        <v>4.1730000000000003E-2</v>
      </c>
      <c r="D258" s="335">
        <v>1</v>
      </c>
      <c r="E258" s="304">
        <v>1</v>
      </c>
      <c r="F258" s="290">
        <v>1.07</v>
      </c>
      <c r="G258" s="291">
        <v>0.65</v>
      </c>
      <c r="H258" s="292">
        <v>0.06</v>
      </c>
      <c r="I258" s="251">
        <v>14</v>
      </c>
      <c r="J258" s="211">
        <v>0</v>
      </c>
      <c r="K258" s="212">
        <v>0</v>
      </c>
      <c r="L258" s="213">
        <v>0</v>
      </c>
      <c r="M258" s="214"/>
      <c r="N258" s="211">
        <v>0</v>
      </c>
      <c r="O258" s="212">
        <v>0</v>
      </c>
      <c r="P258" s="213">
        <v>0</v>
      </c>
      <c r="Q258" s="214"/>
      <c r="R258" s="211">
        <v>0</v>
      </c>
      <c r="S258" s="212">
        <v>0</v>
      </c>
      <c r="T258" s="213">
        <v>0</v>
      </c>
      <c r="U258" s="215"/>
    </row>
    <row r="259" spans="1:21" x14ac:dyDescent="0.2">
      <c r="A259" s="289" t="s">
        <v>634</v>
      </c>
      <c r="B259" s="210">
        <f t="shared" si="19"/>
        <v>23</v>
      </c>
      <c r="C259" s="284">
        <f t="shared" si="18"/>
        <v>6.5520000000000009E-2</v>
      </c>
      <c r="D259" s="335">
        <v>1</v>
      </c>
      <c r="E259" s="304">
        <v>1</v>
      </c>
      <c r="F259" s="290">
        <v>1.3</v>
      </c>
      <c r="G259" s="291">
        <v>0.84</v>
      </c>
      <c r="H259" s="292">
        <v>0.06</v>
      </c>
      <c r="I259" s="251">
        <v>23</v>
      </c>
      <c r="J259" s="211">
        <v>0</v>
      </c>
      <c r="K259" s="212">
        <v>0</v>
      </c>
      <c r="L259" s="213">
        <v>0</v>
      </c>
      <c r="M259" s="214"/>
      <c r="N259" s="211">
        <v>0</v>
      </c>
      <c r="O259" s="212">
        <v>0</v>
      </c>
      <c r="P259" s="213">
        <v>0</v>
      </c>
      <c r="Q259" s="214"/>
      <c r="R259" s="211">
        <v>0</v>
      </c>
      <c r="S259" s="212">
        <v>0</v>
      </c>
      <c r="T259" s="213">
        <v>0</v>
      </c>
      <c r="U259" s="215"/>
    </row>
    <row r="260" spans="1:21" x14ac:dyDescent="0.2">
      <c r="A260" s="289" t="s">
        <v>635</v>
      </c>
      <c r="B260" s="210">
        <f t="shared" si="19"/>
        <v>11</v>
      </c>
      <c r="C260" s="284">
        <f t="shared" si="18"/>
        <v>3.4320000000000003E-2</v>
      </c>
      <c r="D260" s="335">
        <v>1</v>
      </c>
      <c r="E260" s="304">
        <v>1</v>
      </c>
      <c r="F260" s="290">
        <v>1.3</v>
      </c>
      <c r="G260" s="291">
        <v>0.44</v>
      </c>
      <c r="H260" s="292">
        <v>0.06</v>
      </c>
      <c r="I260" s="251">
        <v>11</v>
      </c>
      <c r="J260" s="211">
        <v>0</v>
      </c>
      <c r="K260" s="212">
        <v>0</v>
      </c>
      <c r="L260" s="213">
        <v>0</v>
      </c>
      <c r="M260" s="214"/>
      <c r="N260" s="211">
        <v>0</v>
      </c>
      <c r="O260" s="212">
        <v>0</v>
      </c>
      <c r="P260" s="213">
        <v>0</v>
      </c>
      <c r="Q260" s="214"/>
      <c r="R260" s="211">
        <v>0</v>
      </c>
      <c r="S260" s="212">
        <v>0</v>
      </c>
      <c r="T260" s="213">
        <v>0</v>
      </c>
      <c r="U260" s="215"/>
    </row>
    <row r="261" spans="1:21" x14ac:dyDescent="0.2">
      <c r="A261" s="289" t="s">
        <v>636</v>
      </c>
      <c r="B261" s="210">
        <f t="shared" si="19"/>
        <v>16</v>
      </c>
      <c r="C261" s="284">
        <f t="shared" si="18"/>
        <v>5.0700000000000002E-2</v>
      </c>
      <c r="D261" s="335">
        <v>1</v>
      </c>
      <c r="E261" s="304">
        <v>1</v>
      </c>
      <c r="F261" s="290">
        <v>1.3</v>
      </c>
      <c r="G261" s="291">
        <v>0.65</v>
      </c>
      <c r="H261" s="292">
        <v>0.06</v>
      </c>
      <c r="I261" s="251">
        <v>16</v>
      </c>
      <c r="J261" s="211">
        <v>0</v>
      </c>
      <c r="K261" s="212">
        <v>0</v>
      </c>
      <c r="L261" s="213">
        <v>0</v>
      </c>
      <c r="M261" s="214"/>
      <c r="N261" s="211">
        <v>0</v>
      </c>
      <c r="O261" s="212">
        <v>0</v>
      </c>
      <c r="P261" s="213">
        <v>0</v>
      </c>
      <c r="Q261" s="214"/>
      <c r="R261" s="211">
        <v>0</v>
      </c>
      <c r="S261" s="212">
        <v>0</v>
      </c>
      <c r="T261" s="213">
        <v>0</v>
      </c>
      <c r="U261" s="215"/>
    </row>
    <row r="262" spans="1:21" x14ac:dyDescent="0.2">
      <c r="A262" s="289" t="s">
        <v>637</v>
      </c>
      <c r="B262" s="210">
        <f t="shared" si="19"/>
        <v>28</v>
      </c>
      <c r="C262" s="284">
        <f t="shared" si="18"/>
        <v>7.7520000000000006E-2</v>
      </c>
      <c r="D262" s="335">
        <v>1</v>
      </c>
      <c r="E262" s="304">
        <v>1</v>
      </c>
      <c r="F262" s="290">
        <v>1.52</v>
      </c>
      <c r="G262" s="291">
        <v>0.85</v>
      </c>
      <c r="H262" s="292">
        <v>0.06</v>
      </c>
      <c r="I262" s="251">
        <v>28</v>
      </c>
      <c r="J262" s="211">
        <v>0</v>
      </c>
      <c r="K262" s="212">
        <v>0</v>
      </c>
      <c r="L262" s="213">
        <v>0</v>
      </c>
      <c r="M262" s="214"/>
      <c r="N262" s="211">
        <v>0</v>
      </c>
      <c r="O262" s="212">
        <v>0</v>
      </c>
      <c r="P262" s="213">
        <v>0</v>
      </c>
      <c r="Q262" s="214"/>
      <c r="R262" s="211">
        <v>0</v>
      </c>
      <c r="S262" s="212">
        <v>0</v>
      </c>
      <c r="T262" s="213">
        <v>0</v>
      </c>
      <c r="U262" s="215"/>
    </row>
    <row r="263" spans="1:21" x14ac:dyDescent="0.2">
      <c r="A263" s="289" t="s">
        <v>638</v>
      </c>
      <c r="B263" s="210">
        <f t="shared" si="19"/>
        <v>15</v>
      </c>
      <c r="C263" s="284">
        <f t="shared" si="18"/>
        <v>4.0128000000000004E-2</v>
      </c>
      <c r="D263" s="335">
        <v>1</v>
      </c>
      <c r="E263" s="304">
        <v>1</v>
      </c>
      <c r="F263" s="290">
        <v>1.52</v>
      </c>
      <c r="G263" s="291">
        <v>0.44</v>
      </c>
      <c r="H263" s="292">
        <v>0.06</v>
      </c>
      <c r="I263" s="251">
        <v>15</v>
      </c>
      <c r="J263" s="211">
        <v>0</v>
      </c>
      <c r="K263" s="212">
        <v>0</v>
      </c>
      <c r="L263" s="213">
        <v>0</v>
      </c>
      <c r="M263" s="214"/>
      <c r="N263" s="211">
        <v>0</v>
      </c>
      <c r="O263" s="212">
        <v>0</v>
      </c>
      <c r="P263" s="213">
        <v>0</v>
      </c>
      <c r="Q263" s="214"/>
      <c r="R263" s="211">
        <v>0</v>
      </c>
      <c r="S263" s="212">
        <v>0</v>
      </c>
      <c r="T263" s="213">
        <v>0</v>
      </c>
      <c r="U263" s="215"/>
    </row>
    <row r="264" spans="1:21" x14ac:dyDescent="0.2">
      <c r="A264" s="289" t="s">
        <v>639</v>
      </c>
      <c r="B264" s="210">
        <f t="shared" si="19"/>
        <v>22</v>
      </c>
      <c r="C264" s="284">
        <f t="shared" si="18"/>
        <v>5.9280000000000006E-2</v>
      </c>
      <c r="D264" s="335">
        <v>1</v>
      </c>
      <c r="E264" s="304">
        <v>1</v>
      </c>
      <c r="F264" s="290">
        <v>1.52</v>
      </c>
      <c r="G264" s="291">
        <v>0.65</v>
      </c>
      <c r="H264" s="292">
        <v>0.06</v>
      </c>
      <c r="I264" s="251">
        <v>22</v>
      </c>
      <c r="J264" s="211">
        <v>0</v>
      </c>
      <c r="K264" s="212">
        <v>0</v>
      </c>
      <c r="L264" s="213">
        <v>0</v>
      </c>
      <c r="M264" s="214"/>
      <c r="N264" s="211">
        <v>0</v>
      </c>
      <c r="O264" s="212">
        <v>0</v>
      </c>
      <c r="P264" s="213">
        <v>0</v>
      </c>
      <c r="Q264" s="214"/>
      <c r="R264" s="211">
        <v>0</v>
      </c>
      <c r="S264" s="212">
        <v>0</v>
      </c>
      <c r="T264" s="213">
        <v>0</v>
      </c>
      <c r="U264" s="215"/>
    </row>
    <row r="265" spans="1:21" x14ac:dyDescent="0.2">
      <c r="A265" s="289" t="s">
        <v>640</v>
      </c>
      <c r="B265" s="210">
        <f t="shared" si="19"/>
        <v>32</v>
      </c>
      <c r="C265" s="284">
        <f t="shared" si="18"/>
        <v>8.8739999999999986E-2</v>
      </c>
      <c r="D265" s="335">
        <v>1</v>
      </c>
      <c r="E265" s="304">
        <v>1</v>
      </c>
      <c r="F265" s="290">
        <v>1.74</v>
      </c>
      <c r="G265" s="291">
        <v>0.85</v>
      </c>
      <c r="H265" s="292">
        <v>0.06</v>
      </c>
      <c r="I265" s="251">
        <v>32</v>
      </c>
      <c r="J265" s="211">
        <v>0</v>
      </c>
      <c r="K265" s="212">
        <v>0</v>
      </c>
      <c r="L265" s="213">
        <v>0</v>
      </c>
      <c r="M265" s="214"/>
      <c r="N265" s="211">
        <v>0</v>
      </c>
      <c r="O265" s="212">
        <v>0</v>
      </c>
      <c r="P265" s="213">
        <v>0</v>
      </c>
      <c r="Q265" s="214"/>
      <c r="R265" s="211">
        <v>0</v>
      </c>
      <c r="S265" s="212">
        <v>0</v>
      </c>
      <c r="T265" s="213">
        <v>0</v>
      </c>
      <c r="U265" s="215"/>
    </row>
    <row r="266" spans="1:21" x14ac:dyDescent="0.2">
      <c r="A266" s="289" t="s">
        <v>641</v>
      </c>
      <c r="B266" s="210">
        <f t="shared" si="19"/>
        <v>14</v>
      </c>
      <c r="C266" s="284">
        <f t="shared" si="18"/>
        <v>4.5935999999999998E-2</v>
      </c>
      <c r="D266" s="335">
        <v>1</v>
      </c>
      <c r="E266" s="304">
        <v>1</v>
      </c>
      <c r="F266" s="290">
        <v>1.74</v>
      </c>
      <c r="G266" s="291">
        <v>0.44</v>
      </c>
      <c r="H266" s="292">
        <v>0.06</v>
      </c>
      <c r="I266" s="251">
        <v>14</v>
      </c>
      <c r="J266" s="211">
        <v>0</v>
      </c>
      <c r="K266" s="212">
        <v>0</v>
      </c>
      <c r="L266" s="213">
        <v>0</v>
      </c>
      <c r="M266" s="214"/>
      <c r="N266" s="211">
        <v>0</v>
      </c>
      <c r="O266" s="212">
        <v>0</v>
      </c>
      <c r="P266" s="213">
        <v>0</v>
      </c>
      <c r="Q266" s="214"/>
      <c r="R266" s="211">
        <v>0</v>
      </c>
      <c r="S266" s="212">
        <v>0</v>
      </c>
      <c r="T266" s="213">
        <v>0</v>
      </c>
      <c r="U266" s="215"/>
    </row>
    <row r="267" spans="1:21" x14ac:dyDescent="0.2">
      <c r="A267" s="289" t="s">
        <v>642</v>
      </c>
      <c r="B267" s="210">
        <f t="shared" si="19"/>
        <v>23</v>
      </c>
      <c r="C267" s="284">
        <f t="shared" si="18"/>
        <v>6.7860000000000004E-2</v>
      </c>
      <c r="D267" s="335">
        <v>1</v>
      </c>
      <c r="E267" s="304">
        <v>1</v>
      </c>
      <c r="F267" s="290">
        <v>1.74</v>
      </c>
      <c r="G267" s="291">
        <v>0.65</v>
      </c>
      <c r="H267" s="292">
        <v>0.06</v>
      </c>
      <c r="I267" s="251">
        <v>23</v>
      </c>
      <c r="J267" s="211">
        <v>0</v>
      </c>
      <c r="K267" s="212">
        <v>0</v>
      </c>
      <c r="L267" s="213">
        <v>0</v>
      </c>
      <c r="M267" s="214"/>
      <c r="N267" s="211">
        <v>0</v>
      </c>
      <c r="O267" s="212">
        <v>0</v>
      </c>
      <c r="P267" s="213">
        <v>0</v>
      </c>
      <c r="Q267" s="214"/>
      <c r="R267" s="211">
        <v>0</v>
      </c>
      <c r="S267" s="212">
        <v>0</v>
      </c>
      <c r="T267" s="213">
        <v>0</v>
      </c>
      <c r="U267" s="215"/>
    </row>
    <row r="268" spans="1:21" x14ac:dyDescent="0.2">
      <c r="A268" s="289" t="s">
        <v>643</v>
      </c>
      <c r="B268" s="210">
        <f t="shared" si="19"/>
        <v>35</v>
      </c>
      <c r="C268" s="284">
        <f t="shared" ref="C268:C282" si="20">(F268*G268*H268)+(J268*K268*L268)+(N268*O268*P268)+(R268*S268*T268)</f>
        <v>6.6400000000000001E-2</v>
      </c>
      <c r="D268" s="335">
        <v>1</v>
      </c>
      <c r="E268" s="304">
        <v>1</v>
      </c>
      <c r="F268" s="290">
        <v>1</v>
      </c>
      <c r="G268" s="291">
        <v>0.83</v>
      </c>
      <c r="H268" s="292">
        <v>0.08</v>
      </c>
      <c r="I268" s="251">
        <v>35</v>
      </c>
      <c r="J268" s="211">
        <v>0</v>
      </c>
      <c r="K268" s="212">
        <v>0</v>
      </c>
      <c r="L268" s="213">
        <v>0</v>
      </c>
      <c r="M268" s="214"/>
      <c r="N268" s="211">
        <v>0</v>
      </c>
      <c r="O268" s="212">
        <v>0</v>
      </c>
      <c r="P268" s="213">
        <v>0</v>
      </c>
      <c r="Q268" s="214"/>
      <c r="R268" s="211">
        <v>0</v>
      </c>
      <c r="S268" s="212">
        <v>0</v>
      </c>
      <c r="T268" s="213">
        <v>0</v>
      </c>
      <c r="U268" s="215"/>
    </row>
    <row r="269" spans="1:21" x14ac:dyDescent="0.2">
      <c r="A269" s="289" t="s">
        <v>644</v>
      </c>
      <c r="B269" s="210">
        <f t="shared" si="19"/>
        <v>43</v>
      </c>
      <c r="C269" s="284">
        <f t="shared" si="20"/>
        <v>9.2663999999999996E-2</v>
      </c>
      <c r="D269" s="335">
        <v>1</v>
      </c>
      <c r="E269" s="304">
        <v>1</v>
      </c>
      <c r="F269" s="290">
        <v>1.04</v>
      </c>
      <c r="G269" s="291">
        <v>0.99</v>
      </c>
      <c r="H269" s="292">
        <v>0.09</v>
      </c>
      <c r="I269" s="251">
        <v>43</v>
      </c>
      <c r="J269" s="211">
        <v>0</v>
      </c>
      <c r="K269" s="212">
        <v>0</v>
      </c>
      <c r="L269" s="213">
        <v>0</v>
      </c>
      <c r="M269" s="214"/>
      <c r="N269" s="211">
        <v>0</v>
      </c>
      <c r="O269" s="212">
        <v>0</v>
      </c>
      <c r="P269" s="213">
        <v>0</v>
      </c>
      <c r="Q269" s="214"/>
      <c r="R269" s="211">
        <v>0</v>
      </c>
      <c r="S269" s="212">
        <v>0</v>
      </c>
      <c r="T269" s="213">
        <v>0</v>
      </c>
      <c r="U269" s="215"/>
    </row>
    <row r="270" spans="1:21" x14ac:dyDescent="0.2">
      <c r="A270" s="289" t="s">
        <v>645</v>
      </c>
      <c r="B270" s="210">
        <f t="shared" si="19"/>
        <v>18</v>
      </c>
      <c r="C270" s="284">
        <f t="shared" si="20"/>
        <v>5.1743999999999991E-2</v>
      </c>
      <c r="D270" s="335">
        <v>1</v>
      </c>
      <c r="E270" s="304">
        <v>1</v>
      </c>
      <c r="F270" s="290">
        <v>1.96</v>
      </c>
      <c r="G270" s="291">
        <v>0.44</v>
      </c>
      <c r="H270" s="292">
        <v>0.06</v>
      </c>
      <c r="I270" s="251">
        <v>18</v>
      </c>
      <c r="J270" s="211">
        <v>0</v>
      </c>
      <c r="K270" s="212">
        <v>0</v>
      </c>
      <c r="L270" s="213">
        <v>0</v>
      </c>
      <c r="M270" s="214"/>
      <c r="N270" s="211">
        <v>0</v>
      </c>
      <c r="O270" s="212">
        <v>0</v>
      </c>
      <c r="P270" s="213">
        <v>0</v>
      </c>
      <c r="Q270" s="214"/>
      <c r="R270" s="211">
        <v>0</v>
      </c>
      <c r="S270" s="212">
        <v>0</v>
      </c>
      <c r="T270" s="213">
        <v>0</v>
      </c>
      <c r="U270" s="215"/>
    </row>
    <row r="271" spans="1:21" x14ac:dyDescent="0.2">
      <c r="A271" s="272" t="s">
        <v>646</v>
      </c>
      <c r="B271" s="264">
        <f t="shared" si="19"/>
        <v>0</v>
      </c>
      <c r="C271" s="265">
        <f t="shared" si="20"/>
        <v>0</v>
      </c>
      <c r="D271" s="282">
        <v>1</v>
      </c>
      <c r="E271" s="307">
        <v>1</v>
      </c>
      <c r="F271" s="308">
        <v>0</v>
      </c>
      <c r="G271" s="309">
        <v>0</v>
      </c>
      <c r="H271" s="310">
        <v>0</v>
      </c>
      <c r="I271" s="270"/>
      <c r="J271" s="267">
        <v>0</v>
      </c>
      <c r="K271" s="268">
        <v>0</v>
      </c>
      <c r="L271" s="269">
        <v>0</v>
      </c>
      <c r="M271" s="266"/>
      <c r="N271" s="267">
        <v>0</v>
      </c>
      <c r="O271" s="268">
        <v>0</v>
      </c>
      <c r="P271" s="269">
        <v>0</v>
      </c>
      <c r="Q271" s="266"/>
      <c r="R271" s="267">
        <v>0</v>
      </c>
      <c r="S271" s="268">
        <v>0</v>
      </c>
      <c r="T271" s="269">
        <v>0</v>
      </c>
      <c r="U271" s="271"/>
    </row>
    <row r="272" spans="1:21" x14ac:dyDescent="0.2">
      <c r="A272" s="289" t="s">
        <v>647</v>
      </c>
      <c r="B272" s="210">
        <f t="shared" si="19"/>
        <v>25</v>
      </c>
      <c r="C272" s="284">
        <f t="shared" si="20"/>
        <v>7.5263999999999998E-2</v>
      </c>
      <c r="D272" s="335">
        <v>1</v>
      </c>
      <c r="E272" s="304">
        <v>1</v>
      </c>
      <c r="F272" s="290">
        <v>1.96</v>
      </c>
      <c r="G272" s="291">
        <v>0.64</v>
      </c>
      <c r="H272" s="292">
        <v>0.06</v>
      </c>
      <c r="I272" s="251">
        <v>25</v>
      </c>
      <c r="J272" s="211">
        <v>0</v>
      </c>
      <c r="K272" s="212">
        <v>0</v>
      </c>
      <c r="L272" s="213">
        <v>0</v>
      </c>
      <c r="M272" s="214"/>
      <c r="N272" s="211">
        <v>0</v>
      </c>
      <c r="O272" s="212">
        <v>0</v>
      </c>
      <c r="P272" s="213">
        <v>0</v>
      </c>
      <c r="Q272" s="214"/>
      <c r="R272" s="211">
        <v>0</v>
      </c>
      <c r="S272" s="212">
        <v>0</v>
      </c>
      <c r="T272" s="213">
        <v>0</v>
      </c>
      <c r="U272" s="215"/>
    </row>
    <row r="273" spans="1:21" x14ac:dyDescent="0.2">
      <c r="A273" s="289" t="s">
        <v>648</v>
      </c>
      <c r="B273" s="210">
        <f t="shared" si="19"/>
        <v>35</v>
      </c>
      <c r="C273" s="284">
        <f t="shared" si="20"/>
        <v>7.1232000000000004E-2</v>
      </c>
      <c r="D273" s="335">
        <v>1</v>
      </c>
      <c r="E273" s="304">
        <v>1</v>
      </c>
      <c r="F273" s="290">
        <v>1.06</v>
      </c>
      <c r="G273" s="291">
        <v>0.84</v>
      </c>
      <c r="H273" s="292">
        <v>0.08</v>
      </c>
      <c r="I273" s="251">
        <v>35</v>
      </c>
      <c r="J273" s="211">
        <v>0</v>
      </c>
      <c r="K273" s="212">
        <v>0</v>
      </c>
      <c r="L273" s="213">
        <v>0</v>
      </c>
      <c r="M273" s="214"/>
      <c r="N273" s="211">
        <v>0</v>
      </c>
      <c r="O273" s="212">
        <v>0</v>
      </c>
      <c r="P273" s="213">
        <v>0</v>
      </c>
      <c r="Q273" s="214"/>
      <c r="R273" s="211">
        <v>0</v>
      </c>
      <c r="S273" s="212">
        <v>0</v>
      </c>
      <c r="T273" s="213">
        <v>0</v>
      </c>
      <c r="U273" s="215"/>
    </row>
    <row r="274" spans="1:21" x14ac:dyDescent="0.2">
      <c r="A274" s="289" t="s">
        <v>649</v>
      </c>
      <c r="B274" s="210">
        <f t="shared" si="19"/>
        <v>36</v>
      </c>
      <c r="C274" s="284">
        <f t="shared" si="20"/>
        <v>7.2080000000000005E-2</v>
      </c>
      <c r="D274" s="335">
        <v>1</v>
      </c>
      <c r="E274" s="304">
        <v>1</v>
      </c>
      <c r="F274" s="351">
        <v>1.06</v>
      </c>
      <c r="G274" s="352">
        <v>0.85</v>
      </c>
      <c r="H274" s="353">
        <v>0.08</v>
      </c>
      <c r="I274" s="251">
        <v>36</v>
      </c>
      <c r="J274" s="211"/>
      <c r="K274" s="212"/>
      <c r="L274" s="213"/>
      <c r="M274" s="214"/>
      <c r="N274" s="211"/>
      <c r="O274" s="212"/>
      <c r="P274" s="213"/>
      <c r="Q274" s="214"/>
      <c r="R274" s="211"/>
      <c r="S274" s="212"/>
      <c r="T274" s="213"/>
      <c r="U274" s="215"/>
    </row>
    <row r="275" spans="1:21" x14ac:dyDescent="0.2">
      <c r="A275" s="289" t="s">
        <v>650</v>
      </c>
      <c r="B275" s="210">
        <f t="shared" si="19"/>
        <v>45</v>
      </c>
      <c r="C275" s="284">
        <f t="shared" si="20"/>
        <v>8.7344000000000005E-2</v>
      </c>
      <c r="D275" s="335">
        <v>1</v>
      </c>
      <c r="E275" s="304">
        <v>1</v>
      </c>
      <c r="F275" s="290">
        <v>1.06</v>
      </c>
      <c r="G275" s="291">
        <v>1.03</v>
      </c>
      <c r="H275" s="292">
        <v>0.08</v>
      </c>
      <c r="I275" s="251">
        <v>45</v>
      </c>
      <c r="J275" s="211">
        <v>0</v>
      </c>
      <c r="K275" s="212">
        <v>0</v>
      </c>
      <c r="L275" s="213">
        <v>0</v>
      </c>
      <c r="M275" s="214"/>
      <c r="N275" s="211">
        <v>0</v>
      </c>
      <c r="O275" s="212">
        <v>0</v>
      </c>
      <c r="P275" s="213">
        <v>0</v>
      </c>
      <c r="Q275" s="214"/>
      <c r="R275" s="211">
        <v>0</v>
      </c>
      <c r="S275" s="212">
        <v>0</v>
      </c>
      <c r="T275" s="213">
        <v>0</v>
      </c>
      <c r="U275" s="215"/>
    </row>
    <row r="276" spans="1:21" x14ac:dyDescent="0.2">
      <c r="A276" s="289" t="s">
        <v>651</v>
      </c>
      <c r="B276" s="210">
        <f t="shared" si="19"/>
        <v>20</v>
      </c>
      <c r="C276" s="284">
        <f t="shared" si="20"/>
        <v>5.5175999999999996E-2</v>
      </c>
      <c r="D276" s="335">
        <v>1</v>
      </c>
      <c r="E276" s="304">
        <v>1</v>
      </c>
      <c r="F276" s="290">
        <v>2.09</v>
      </c>
      <c r="G276" s="291">
        <v>0.44</v>
      </c>
      <c r="H276" s="292">
        <v>0.06</v>
      </c>
      <c r="I276" s="251">
        <v>20</v>
      </c>
      <c r="J276" s="211">
        <v>0</v>
      </c>
      <c r="K276" s="212">
        <v>0</v>
      </c>
      <c r="L276" s="213">
        <v>0</v>
      </c>
      <c r="M276" s="214"/>
      <c r="N276" s="211">
        <v>0</v>
      </c>
      <c r="O276" s="212">
        <v>0</v>
      </c>
      <c r="P276" s="213">
        <v>0</v>
      </c>
      <c r="Q276" s="214"/>
      <c r="R276" s="211">
        <v>0</v>
      </c>
      <c r="S276" s="212">
        <v>0</v>
      </c>
      <c r="T276" s="213">
        <v>0</v>
      </c>
      <c r="U276" s="215"/>
    </row>
    <row r="277" spans="1:21" x14ac:dyDescent="0.2">
      <c r="A277" s="272" t="s">
        <v>652</v>
      </c>
      <c r="B277" s="264">
        <f t="shared" si="19"/>
        <v>0</v>
      </c>
      <c r="C277" s="265">
        <f t="shared" si="20"/>
        <v>0</v>
      </c>
      <c r="D277" s="282">
        <v>1</v>
      </c>
      <c r="E277" s="307">
        <v>1</v>
      </c>
      <c r="F277" s="308">
        <v>0</v>
      </c>
      <c r="G277" s="309">
        <v>0</v>
      </c>
      <c r="H277" s="310">
        <v>0</v>
      </c>
      <c r="I277" s="270">
        <v>0</v>
      </c>
      <c r="J277" s="267">
        <v>0</v>
      </c>
      <c r="K277" s="268">
        <v>0</v>
      </c>
      <c r="L277" s="269">
        <v>0</v>
      </c>
      <c r="M277" s="266"/>
      <c r="N277" s="267">
        <v>0</v>
      </c>
      <c r="O277" s="268">
        <v>0</v>
      </c>
      <c r="P277" s="269">
        <v>0</v>
      </c>
      <c r="Q277" s="266"/>
      <c r="R277" s="267">
        <v>0</v>
      </c>
      <c r="S277" s="268">
        <v>0</v>
      </c>
      <c r="T277" s="269">
        <v>0</v>
      </c>
      <c r="U277" s="271"/>
    </row>
    <row r="278" spans="1:21" x14ac:dyDescent="0.2">
      <c r="A278" s="336" t="s">
        <v>653</v>
      </c>
      <c r="B278" s="210">
        <f t="shared" si="19"/>
        <v>28</v>
      </c>
      <c r="C278" s="284">
        <f t="shared" si="20"/>
        <v>0.10533599999999999</v>
      </c>
      <c r="D278" s="335">
        <v>1</v>
      </c>
      <c r="E278" s="304">
        <v>1</v>
      </c>
      <c r="F278" s="337">
        <v>2.09</v>
      </c>
      <c r="G278" s="338">
        <v>0.84</v>
      </c>
      <c r="H278" s="339">
        <v>0.06</v>
      </c>
      <c r="I278" s="251">
        <v>28</v>
      </c>
      <c r="J278" s="319"/>
      <c r="K278" s="320"/>
      <c r="L278" s="321"/>
      <c r="M278" s="340"/>
      <c r="N278" s="319"/>
      <c r="O278" s="320"/>
      <c r="P278" s="321"/>
      <c r="Q278" s="340"/>
      <c r="R278" s="319"/>
      <c r="S278" s="320"/>
      <c r="T278" s="321"/>
      <c r="U278" s="341"/>
    </row>
    <row r="279" spans="1:21" x14ac:dyDescent="0.2">
      <c r="A279" s="336" t="s">
        <v>654</v>
      </c>
      <c r="B279" s="210">
        <f t="shared" si="19"/>
        <v>40</v>
      </c>
      <c r="C279" s="284">
        <f t="shared" si="20"/>
        <v>7.3040000000000008E-2</v>
      </c>
      <c r="D279" s="335">
        <v>1</v>
      </c>
      <c r="E279" s="304">
        <v>1</v>
      </c>
      <c r="F279" s="351">
        <v>1.1000000000000001</v>
      </c>
      <c r="G279" s="352">
        <v>0.83</v>
      </c>
      <c r="H279" s="353">
        <v>0.08</v>
      </c>
      <c r="I279" s="360">
        <v>40</v>
      </c>
      <c r="J279" s="319"/>
      <c r="K279" s="320"/>
      <c r="L279" s="321"/>
      <c r="M279" s="340"/>
      <c r="N279" s="319"/>
      <c r="O279" s="320"/>
      <c r="P279" s="321"/>
      <c r="Q279" s="340"/>
      <c r="R279" s="319"/>
      <c r="S279" s="320"/>
      <c r="T279" s="321"/>
      <c r="U279" s="341"/>
    </row>
    <row r="280" spans="1:21" x14ac:dyDescent="0.2">
      <c r="A280" s="312" t="s">
        <v>655</v>
      </c>
      <c r="B280" s="264">
        <f t="shared" si="19"/>
        <v>0</v>
      </c>
      <c r="C280" s="265">
        <f t="shared" si="20"/>
        <v>0</v>
      </c>
      <c r="D280" s="282">
        <v>1</v>
      </c>
      <c r="E280" s="307">
        <v>1</v>
      </c>
      <c r="F280" s="342"/>
      <c r="G280" s="343"/>
      <c r="H280" s="344"/>
      <c r="I280" s="345"/>
      <c r="J280" s="346"/>
      <c r="K280" s="347"/>
      <c r="L280" s="348"/>
      <c r="M280" s="349"/>
      <c r="N280" s="346"/>
      <c r="O280" s="347"/>
      <c r="P280" s="348"/>
      <c r="Q280" s="349"/>
      <c r="R280" s="346"/>
      <c r="S280" s="347"/>
      <c r="T280" s="348"/>
      <c r="U280" s="350"/>
    </row>
    <row r="281" spans="1:21" x14ac:dyDescent="0.2">
      <c r="A281" s="312" t="s">
        <v>656</v>
      </c>
      <c r="B281" s="264">
        <f t="shared" si="19"/>
        <v>0</v>
      </c>
      <c r="C281" s="265">
        <f t="shared" si="20"/>
        <v>0</v>
      </c>
      <c r="D281" s="282">
        <v>1</v>
      </c>
      <c r="E281" s="307">
        <v>1</v>
      </c>
      <c r="F281" s="342"/>
      <c r="G281" s="343"/>
      <c r="H281" s="344"/>
      <c r="I281" s="345"/>
      <c r="J281" s="346"/>
      <c r="K281" s="347"/>
      <c r="L281" s="348"/>
      <c r="M281" s="349"/>
      <c r="N281" s="346"/>
      <c r="O281" s="347"/>
      <c r="P281" s="348"/>
      <c r="Q281" s="349"/>
      <c r="R281" s="346"/>
      <c r="S281" s="347"/>
      <c r="T281" s="348"/>
      <c r="U281" s="350"/>
    </row>
    <row r="282" spans="1:21" ht="12.75" thickBot="1" x14ac:dyDescent="0.25">
      <c r="A282" s="293" t="s">
        <v>657</v>
      </c>
      <c r="B282" s="362">
        <f t="shared" si="19"/>
        <v>30</v>
      </c>
      <c r="C282" s="363">
        <f t="shared" si="20"/>
        <v>7.0400000000000004E-2</v>
      </c>
      <c r="D282" s="364">
        <v>1</v>
      </c>
      <c r="E282" s="359">
        <v>1</v>
      </c>
      <c r="F282" s="355">
        <v>2.2000000000000002</v>
      </c>
      <c r="G282" s="356">
        <v>0.64</v>
      </c>
      <c r="H282" s="357">
        <v>0.05</v>
      </c>
      <c r="I282" s="361">
        <v>30</v>
      </c>
      <c r="J282" s="228">
        <v>0</v>
      </c>
      <c r="K282" s="229">
        <v>0</v>
      </c>
      <c r="L282" s="230">
        <v>0</v>
      </c>
      <c r="M282" s="365"/>
      <c r="N282" s="228">
        <v>0</v>
      </c>
      <c r="O282" s="229">
        <v>0</v>
      </c>
      <c r="P282" s="230">
        <v>0</v>
      </c>
      <c r="Q282" s="365"/>
      <c r="R282" s="228">
        <v>0</v>
      </c>
      <c r="S282" s="229">
        <v>0</v>
      </c>
      <c r="T282" s="230">
        <v>0</v>
      </c>
      <c r="U282" s="366"/>
    </row>
  </sheetData>
  <mergeCells count="2">
    <mergeCell ref="A4:O4"/>
    <mergeCell ref="A6:A7"/>
  </mergeCells>
  <pageMargins left="0.31496062992125984" right="0.1968503937007874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4" sqref="A4"/>
    </sheetView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 01.01.2014</vt:lpstr>
      <vt:lpstr>С 01.03.2014</vt:lpstr>
      <vt:lpstr>С 01.11.14</vt:lpstr>
      <vt:lpstr>Лист1</vt:lpstr>
      <vt:lpstr>Лист2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Копцев Илья</cp:lastModifiedBy>
  <cp:lastPrinted>2017-07-17T08:11:23Z</cp:lastPrinted>
  <dcterms:created xsi:type="dcterms:W3CDTF">2012-01-18T14:34:28Z</dcterms:created>
  <dcterms:modified xsi:type="dcterms:W3CDTF">2018-10-15T14:46:21Z</dcterms:modified>
</cp:coreProperties>
</file>